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lektro\"/>
    </mc:Choice>
  </mc:AlternateContent>
  <xr:revisionPtr revIDLastSave="0" documentId="13_ncr:1_{454F0126-9C6A-4AE5-911D-FB66E759ADED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2017" sheetId="1" r:id="rId1"/>
    <sheet name="2018" sheetId="2" r:id="rId2"/>
    <sheet name="2019" sheetId="3" r:id="rId3"/>
    <sheet name="2020" sheetId="4" r:id="rId4"/>
    <sheet name="202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5" l="1"/>
  <c r="G6" i="5"/>
  <c r="J6" i="4" l="1"/>
  <c r="B59" i="5"/>
  <c r="B58" i="5"/>
  <c r="G58" i="5" s="1"/>
  <c r="B57" i="5"/>
  <c r="G57" i="5" s="1"/>
  <c r="B56" i="5"/>
  <c r="G56" i="5" s="1"/>
  <c r="B55" i="5"/>
  <c r="B54" i="5"/>
  <c r="G54" i="5" s="1"/>
  <c r="B53" i="5"/>
  <c r="G53" i="5" s="1"/>
  <c r="B52" i="5"/>
  <c r="G52" i="5" s="1"/>
  <c r="B51" i="5"/>
  <c r="G51" i="5" s="1"/>
  <c r="B50" i="5"/>
  <c r="G50" i="5" s="1"/>
  <c r="B49" i="5"/>
  <c r="G49" i="5" s="1"/>
  <c r="B48" i="5"/>
  <c r="G48" i="5" s="1"/>
  <c r="B47" i="5"/>
  <c r="G47" i="5" s="1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A7" i="5"/>
  <c r="A8" i="5" s="1"/>
  <c r="A9" i="5" s="1"/>
  <c r="L6" i="5"/>
  <c r="K6" i="5"/>
  <c r="J6" i="5"/>
  <c r="H6" i="5"/>
  <c r="I6" i="5"/>
  <c r="E6" i="5"/>
  <c r="D6" i="5"/>
  <c r="C6" i="5"/>
  <c r="I6" i="4"/>
  <c r="S53" i="4"/>
  <c r="H6" i="4"/>
  <c r="F6" i="4"/>
  <c r="F55" i="5" l="1"/>
  <c r="G55" i="5"/>
  <c r="F59" i="5"/>
  <c r="G59" i="5"/>
  <c r="C54" i="5"/>
  <c r="F54" i="5"/>
  <c r="E49" i="5"/>
  <c r="F49" i="5"/>
  <c r="L56" i="5"/>
  <c r="F56" i="5"/>
  <c r="K50" i="5"/>
  <c r="F50" i="5"/>
  <c r="H57" i="5"/>
  <c r="F57" i="5"/>
  <c r="J51" i="5"/>
  <c r="F51" i="5"/>
  <c r="D58" i="5"/>
  <c r="F58" i="5"/>
  <c r="H48" i="5"/>
  <c r="F48" i="5"/>
  <c r="L47" i="5"/>
  <c r="F47" i="5"/>
  <c r="D52" i="5"/>
  <c r="F52" i="5"/>
  <c r="H53" i="5"/>
  <c r="F53" i="5"/>
  <c r="E56" i="5"/>
  <c r="D56" i="5"/>
  <c r="K59" i="5"/>
  <c r="H56" i="5"/>
  <c r="C7" i="5"/>
  <c r="J57" i="5"/>
  <c r="D8" i="5"/>
  <c r="K9" i="5"/>
  <c r="L8" i="5"/>
  <c r="L51" i="5"/>
  <c r="H52" i="5"/>
  <c r="C51" i="5"/>
  <c r="I51" i="5"/>
  <c r="E57" i="5"/>
  <c r="H51" i="5"/>
  <c r="C53" i="5"/>
  <c r="L53" i="5"/>
  <c r="D53" i="5"/>
  <c r="I49" i="5"/>
  <c r="D57" i="5"/>
  <c r="J52" i="5"/>
  <c r="L9" i="5"/>
  <c r="H49" i="5"/>
  <c r="I56" i="5"/>
  <c r="L49" i="5"/>
  <c r="K54" i="5"/>
  <c r="D7" i="5"/>
  <c r="C49" i="5"/>
  <c r="D50" i="5"/>
  <c r="E52" i="5"/>
  <c r="E53" i="5"/>
  <c r="E8" i="5"/>
  <c r="D49" i="5"/>
  <c r="I52" i="5"/>
  <c r="I53" i="5"/>
  <c r="K7" i="5"/>
  <c r="E59" i="5"/>
  <c r="D59" i="5"/>
  <c r="L59" i="5"/>
  <c r="C59" i="5"/>
  <c r="I59" i="5"/>
  <c r="H47" i="5"/>
  <c r="L50" i="5"/>
  <c r="H59" i="5"/>
  <c r="D48" i="5"/>
  <c r="L48" i="5"/>
  <c r="C48" i="5"/>
  <c r="K48" i="5"/>
  <c r="E55" i="5"/>
  <c r="D55" i="5"/>
  <c r="L55" i="5"/>
  <c r="C55" i="5"/>
  <c r="I55" i="5"/>
  <c r="C9" i="5"/>
  <c r="I47" i="5"/>
  <c r="I48" i="5"/>
  <c r="I54" i="5"/>
  <c r="E54" i="5"/>
  <c r="H54" i="5"/>
  <c r="K55" i="5"/>
  <c r="D9" i="5"/>
  <c r="E7" i="5"/>
  <c r="C8" i="5"/>
  <c r="E9" i="5"/>
  <c r="J47" i="5"/>
  <c r="J48" i="5"/>
  <c r="E51" i="5"/>
  <c r="D51" i="5"/>
  <c r="D54" i="5"/>
  <c r="J59" i="5"/>
  <c r="K47" i="5"/>
  <c r="H50" i="5"/>
  <c r="I50" i="5"/>
  <c r="I58" i="5"/>
  <c r="E58" i="5"/>
  <c r="H58" i="5"/>
  <c r="A10" i="5"/>
  <c r="C50" i="5"/>
  <c r="L54" i="5"/>
  <c r="C58" i="5"/>
  <c r="E47" i="5"/>
  <c r="C47" i="5"/>
  <c r="E48" i="5"/>
  <c r="E50" i="5"/>
  <c r="H55" i="5"/>
  <c r="K58" i="5"/>
  <c r="L7" i="5"/>
  <c r="D47" i="5"/>
  <c r="J50" i="5"/>
  <c r="K51" i="5"/>
  <c r="J55" i="5"/>
  <c r="L58" i="5"/>
  <c r="K57" i="5"/>
  <c r="J54" i="5"/>
  <c r="C57" i="5"/>
  <c r="L57" i="5"/>
  <c r="J58" i="5"/>
  <c r="K52" i="5"/>
  <c r="J56" i="5"/>
  <c r="I57" i="5"/>
  <c r="J49" i="5"/>
  <c r="C52" i="5"/>
  <c r="L52" i="5"/>
  <c r="J53" i="5"/>
  <c r="K56" i="5"/>
  <c r="K8" i="5"/>
  <c r="K49" i="5"/>
  <c r="K53" i="5"/>
  <c r="C56" i="5"/>
  <c r="I60" i="4"/>
  <c r="B59" i="4"/>
  <c r="J59" i="4" s="1"/>
  <c r="B58" i="4"/>
  <c r="J58" i="4" s="1"/>
  <c r="B57" i="4"/>
  <c r="J57" i="4" s="1"/>
  <c r="B56" i="4"/>
  <c r="J56" i="4" s="1"/>
  <c r="B55" i="4"/>
  <c r="J55" i="4" s="1"/>
  <c r="B54" i="4"/>
  <c r="J54" i="4" s="1"/>
  <c r="B53" i="4"/>
  <c r="J53" i="4" s="1"/>
  <c r="B52" i="4"/>
  <c r="J52" i="4" s="1"/>
  <c r="B51" i="4"/>
  <c r="J51" i="4" s="1"/>
  <c r="B50" i="4"/>
  <c r="J50" i="4" s="1"/>
  <c r="B49" i="4"/>
  <c r="J49" i="4" s="1"/>
  <c r="B48" i="4"/>
  <c r="J48" i="4" s="1"/>
  <c r="B47" i="4"/>
  <c r="J47" i="4" s="1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J8" i="4" s="1"/>
  <c r="B7" i="4"/>
  <c r="A7" i="4"/>
  <c r="A8" i="4" s="1"/>
  <c r="A9" i="4" s="1"/>
  <c r="K6" i="4"/>
  <c r="G6" i="4"/>
  <c r="E6" i="4"/>
  <c r="D6" i="4"/>
  <c r="C6" i="4"/>
  <c r="A11" i="5" l="1"/>
  <c r="D10" i="5"/>
  <c r="L10" i="5"/>
  <c r="K10" i="5"/>
  <c r="C10" i="5"/>
  <c r="E10" i="5"/>
  <c r="J9" i="4"/>
  <c r="J7" i="4"/>
  <c r="J60" i="4"/>
  <c r="I53" i="4"/>
  <c r="H53" i="4"/>
  <c r="I54" i="4"/>
  <c r="H54" i="4"/>
  <c r="I55" i="4"/>
  <c r="H55" i="4"/>
  <c r="I47" i="4"/>
  <c r="H47" i="4"/>
  <c r="I48" i="4"/>
  <c r="H48" i="4"/>
  <c r="I56" i="4"/>
  <c r="H56" i="4"/>
  <c r="I57" i="4"/>
  <c r="H57" i="4"/>
  <c r="I50" i="4"/>
  <c r="H50" i="4"/>
  <c r="I58" i="4"/>
  <c r="H58" i="4"/>
  <c r="I49" i="4"/>
  <c r="H49" i="4"/>
  <c r="I51" i="4"/>
  <c r="H51" i="4"/>
  <c r="I59" i="4"/>
  <c r="H59" i="4"/>
  <c r="I52" i="4"/>
  <c r="H52" i="4"/>
  <c r="H60" i="4"/>
  <c r="E58" i="4"/>
  <c r="F58" i="4"/>
  <c r="G51" i="4"/>
  <c r="F51" i="4"/>
  <c r="G59" i="4"/>
  <c r="F59" i="4"/>
  <c r="K52" i="4"/>
  <c r="F52" i="4"/>
  <c r="K60" i="4"/>
  <c r="F60" i="4"/>
  <c r="K53" i="4"/>
  <c r="F53" i="4"/>
  <c r="K54" i="4"/>
  <c r="F54" i="4"/>
  <c r="E50" i="4"/>
  <c r="F50" i="4"/>
  <c r="K47" i="4"/>
  <c r="F47" i="4"/>
  <c r="G55" i="4"/>
  <c r="F55" i="4"/>
  <c r="C48" i="4"/>
  <c r="F48" i="4"/>
  <c r="C56" i="4"/>
  <c r="F56" i="4"/>
  <c r="D49" i="4"/>
  <c r="F49" i="4"/>
  <c r="D57" i="4"/>
  <c r="F57" i="4"/>
  <c r="D8" i="4"/>
  <c r="K7" i="4"/>
  <c r="K9" i="4"/>
  <c r="G49" i="4"/>
  <c r="G58" i="4"/>
  <c r="E7" i="4"/>
  <c r="K56" i="4"/>
  <c r="D7" i="4"/>
  <c r="K49" i="4"/>
  <c r="K8" i="4"/>
  <c r="E57" i="4"/>
  <c r="K55" i="4"/>
  <c r="K57" i="4"/>
  <c r="D54" i="4"/>
  <c r="E56" i="4"/>
  <c r="C8" i="4"/>
  <c r="C55" i="4"/>
  <c r="G56" i="4"/>
  <c r="D55" i="4"/>
  <c r="E55" i="4"/>
  <c r="D48" i="4"/>
  <c r="E48" i="4"/>
  <c r="C53" i="4"/>
  <c r="C47" i="4"/>
  <c r="E47" i="4"/>
  <c r="G48" i="4"/>
  <c r="K58" i="4"/>
  <c r="G50" i="4"/>
  <c r="G47" i="4"/>
  <c r="C49" i="4"/>
  <c r="K50" i="4"/>
  <c r="E54" i="4"/>
  <c r="D47" i="4"/>
  <c r="D53" i="4"/>
  <c r="E49" i="4"/>
  <c r="D56" i="4"/>
  <c r="G57" i="4"/>
  <c r="C7" i="4"/>
  <c r="E8" i="4"/>
  <c r="A10" i="4"/>
  <c r="J10" i="4" s="1"/>
  <c r="K51" i="4"/>
  <c r="C54" i="4"/>
  <c r="K59" i="4"/>
  <c r="K48" i="4"/>
  <c r="C51" i="4"/>
  <c r="D52" i="4"/>
  <c r="E53" i="4"/>
  <c r="C59" i="4"/>
  <c r="D60" i="4"/>
  <c r="C50" i="4"/>
  <c r="D51" i="4"/>
  <c r="E52" i="4"/>
  <c r="G54" i="4"/>
  <c r="C58" i="4"/>
  <c r="D59" i="4"/>
  <c r="E60" i="4"/>
  <c r="D9" i="4"/>
  <c r="D50" i="4"/>
  <c r="E51" i="4"/>
  <c r="G53" i="4"/>
  <c r="C57" i="4"/>
  <c r="D58" i="4"/>
  <c r="E59" i="4"/>
  <c r="C52" i="4"/>
  <c r="C60" i="4"/>
  <c r="C9" i="4"/>
  <c r="E9" i="4"/>
  <c r="G52" i="4"/>
  <c r="G60" i="4"/>
  <c r="E6" i="3"/>
  <c r="G6" i="3"/>
  <c r="F6" i="3"/>
  <c r="B60" i="3"/>
  <c r="I60" i="3" s="1"/>
  <c r="B59" i="3"/>
  <c r="D59" i="3" s="1"/>
  <c r="B58" i="3"/>
  <c r="D58" i="3" s="1"/>
  <c r="B57" i="3"/>
  <c r="I57" i="3" s="1"/>
  <c r="B56" i="3"/>
  <c r="E56" i="3" s="1"/>
  <c r="B55" i="3"/>
  <c r="C55" i="3" s="1"/>
  <c r="B54" i="3"/>
  <c r="F54" i="3" s="1"/>
  <c r="B53" i="3"/>
  <c r="D53" i="3" s="1"/>
  <c r="B52" i="3"/>
  <c r="I52" i="3" s="1"/>
  <c r="B51" i="3"/>
  <c r="I51" i="3" s="1"/>
  <c r="B50" i="3"/>
  <c r="F50" i="3" s="1"/>
  <c r="B49" i="3"/>
  <c r="F49" i="3" s="1"/>
  <c r="B48" i="3"/>
  <c r="F48" i="3" s="1"/>
  <c r="B47" i="3"/>
  <c r="E47" i="3" s="1"/>
  <c r="F11" i="5" l="1"/>
  <c r="G11" i="5"/>
  <c r="E11" i="5"/>
  <c r="A12" i="5"/>
  <c r="C11" i="5"/>
  <c r="L11" i="5"/>
  <c r="K11" i="5"/>
  <c r="I11" i="5"/>
  <c r="H11" i="5"/>
  <c r="D11" i="5"/>
  <c r="J11" i="5"/>
  <c r="A11" i="4"/>
  <c r="K10" i="4"/>
  <c r="C10" i="4"/>
  <c r="E10" i="4"/>
  <c r="D10" i="4"/>
  <c r="G47" i="3"/>
  <c r="G54" i="3"/>
  <c r="G48" i="3"/>
  <c r="G55" i="3"/>
  <c r="G53" i="3"/>
  <c r="G56" i="3"/>
  <c r="G57" i="3"/>
  <c r="G58" i="3"/>
  <c r="G51" i="3"/>
  <c r="G59" i="3"/>
  <c r="G49" i="3"/>
  <c r="G50" i="3"/>
  <c r="G52" i="3"/>
  <c r="G60" i="3"/>
  <c r="F60" i="3"/>
  <c r="F53" i="3"/>
  <c r="F52" i="3"/>
  <c r="F47" i="3"/>
  <c r="F55" i="3"/>
  <c r="F57" i="3"/>
  <c r="F58" i="3"/>
  <c r="F56" i="3"/>
  <c r="D47" i="3"/>
  <c r="F51" i="3"/>
  <c r="F59" i="3"/>
  <c r="I58" i="3"/>
  <c r="I47" i="3"/>
  <c r="E58" i="3"/>
  <c r="E48" i="3"/>
  <c r="I53" i="3"/>
  <c r="I55" i="3"/>
  <c r="C52" i="3"/>
  <c r="D52" i="3"/>
  <c r="E52" i="3"/>
  <c r="I54" i="3"/>
  <c r="I56" i="3"/>
  <c r="E59" i="3"/>
  <c r="D55" i="3"/>
  <c r="E55" i="3"/>
  <c r="C58" i="3"/>
  <c r="I59" i="3"/>
  <c r="E53" i="3"/>
  <c r="C57" i="3"/>
  <c r="C56" i="3"/>
  <c r="E57" i="3"/>
  <c r="C60" i="3"/>
  <c r="D56" i="3"/>
  <c r="D60" i="3"/>
  <c r="D57" i="3"/>
  <c r="C59" i="3"/>
  <c r="E60" i="3"/>
  <c r="C51" i="3"/>
  <c r="D51" i="3"/>
  <c r="E51" i="3"/>
  <c r="C54" i="3"/>
  <c r="D54" i="3"/>
  <c r="C53" i="3"/>
  <c r="E54" i="3"/>
  <c r="I48" i="3"/>
  <c r="D49" i="3"/>
  <c r="C49" i="3"/>
  <c r="C48" i="3"/>
  <c r="C47" i="3"/>
  <c r="D48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A7" i="3"/>
  <c r="I6" i="3"/>
  <c r="D6" i="3"/>
  <c r="C6" i="3"/>
  <c r="F12" i="5" l="1"/>
  <c r="G12" i="5"/>
  <c r="D12" i="5"/>
  <c r="K12" i="5"/>
  <c r="J12" i="5"/>
  <c r="H12" i="5"/>
  <c r="I12" i="5"/>
  <c r="A13" i="5"/>
  <c r="E12" i="5"/>
  <c r="C12" i="5"/>
  <c r="L12" i="5"/>
  <c r="H11" i="4"/>
  <c r="J11" i="4"/>
  <c r="I11" i="4"/>
  <c r="F11" i="4"/>
  <c r="A12" i="4"/>
  <c r="K11" i="4"/>
  <c r="G11" i="4"/>
  <c r="E11" i="4"/>
  <c r="C11" i="4"/>
  <c r="D11" i="4"/>
  <c r="E49" i="3"/>
  <c r="I49" i="3"/>
  <c r="D7" i="3"/>
  <c r="E7" i="3"/>
  <c r="A8" i="3"/>
  <c r="C7" i="3"/>
  <c r="I7" i="3"/>
  <c r="G6" i="2"/>
  <c r="H6" i="2"/>
  <c r="F13" i="5" l="1"/>
  <c r="G13" i="5"/>
  <c r="L13" i="5"/>
  <c r="C13" i="5"/>
  <c r="A14" i="5"/>
  <c r="K13" i="5"/>
  <c r="H13" i="5"/>
  <c r="I13" i="5"/>
  <c r="D13" i="5"/>
  <c r="E13" i="5"/>
  <c r="J13" i="5"/>
  <c r="J12" i="4"/>
  <c r="F12" i="4"/>
  <c r="I12" i="4"/>
  <c r="H12" i="4"/>
  <c r="A13" i="4"/>
  <c r="K12" i="4"/>
  <c r="G12" i="4"/>
  <c r="E12" i="4"/>
  <c r="D12" i="4"/>
  <c r="C12" i="4"/>
  <c r="I50" i="3"/>
  <c r="E50" i="3"/>
  <c r="C50" i="3"/>
  <c r="D50" i="3"/>
  <c r="E8" i="3"/>
  <c r="D8" i="3"/>
  <c r="C8" i="3"/>
  <c r="A9" i="3"/>
  <c r="I8" i="3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A7" i="2"/>
  <c r="A8" i="2" s="1"/>
  <c r="A9" i="2" s="1"/>
  <c r="I6" i="2"/>
  <c r="F6" i="2"/>
  <c r="E6" i="2"/>
  <c r="D6" i="2"/>
  <c r="C6" i="2"/>
  <c r="F14" i="5" l="1"/>
  <c r="G14" i="5"/>
  <c r="H14" i="5"/>
  <c r="K14" i="5"/>
  <c r="E14" i="5"/>
  <c r="D14" i="5"/>
  <c r="L14" i="5"/>
  <c r="A15" i="5"/>
  <c r="C14" i="5"/>
  <c r="J14" i="5"/>
  <c r="I14" i="5"/>
  <c r="J13" i="4"/>
  <c r="H13" i="4"/>
  <c r="F13" i="4"/>
  <c r="I13" i="4"/>
  <c r="E13" i="4"/>
  <c r="A14" i="4"/>
  <c r="K13" i="4"/>
  <c r="G13" i="4"/>
  <c r="D13" i="4"/>
  <c r="C13" i="4"/>
  <c r="A10" i="3"/>
  <c r="E9" i="3"/>
  <c r="C9" i="3"/>
  <c r="D9" i="3"/>
  <c r="I9" i="3"/>
  <c r="C8" i="2"/>
  <c r="H8" i="2" s="1"/>
  <c r="G7" i="2"/>
  <c r="I9" i="2"/>
  <c r="E9" i="2"/>
  <c r="D9" i="2"/>
  <c r="G9" i="2"/>
  <c r="F9" i="2"/>
  <c r="C9" i="2"/>
  <c r="H9" i="2" s="1"/>
  <c r="A10" i="2"/>
  <c r="I7" i="2"/>
  <c r="E7" i="2"/>
  <c r="D7" i="2"/>
  <c r="F8" i="2"/>
  <c r="G8" i="2"/>
  <c r="C7" i="2"/>
  <c r="H7" i="2" s="1"/>
  <c r="F7" i="2"/>
  <c r="I8" i="2"/>
  <c r="E8" i="2"/>
  <c r="D8" i="2"/>
  <c r="B49" i="1"/>
  <c r="B48" i="1"/>
  <c r="B47" i="1"/>
  <c r="B46" i="1"/>
  <c r="B45" i="1"/>
  <c r="B44" i="1"/>
  <c r="B43" i="1"/>
  <c r="B42" i="1"/>
  <c r="B41" i="1"/>
  <c r="B40" i="1"/>
  <c r="F15" i="5" l="1"/>
  <c r="G15" i="5"/>
  <c r="E15" i="5"/>
  <c r="H15" i="5"/>
  <c r="D15" i="5"/>
  <c r="A16" i="5"/>
  <c r="C15" i="5"/>
  <c r="L15" i="5"/>
  <c r="I15" i="5"/>
  <c r="K15" i="5"/>
  <c r="J15" i="5"/>
  <c r="I14" i="4"/>
  <c r="H14" i="4"/>
  <c r="J14" i="4"/>
  <c r="F14" i="4"/>
  <c r="D14" i="4"/>
  <c r="A15" i="4"/>
  <c r="K14" i="4"/>
  <c r="G14" i="4"/>
  <c r="C14" i="4"/>
  <c r="E14" i="4"/>
  <c r="E10" i="3"/>
  <c r="C10" i="3"/>
  <c r="D10" i="3"/>
  <c r="A11" i="3"/>
  <c r="I10" i="3"/>
  <c r="I10" i="2"/>
  <c r="E10" i="2"/>
  <c r="D10" i="2"/>
  <c r="A11" i="2"/>
  <c r="G10" i="2"/>
  <c r="F10" i="2"/>
  <c r="C10" i="2"/>
  <c r="H10" i="2" s="1"/>
  <c r="H9" i="1"/>
  <c r="G9" i="1"/>
  <c r="F9" i="1"/>
  <c r="E9" i="1"/>
  <c r="D9" i="1"/>
  <c r="C9" i="1"/>
  <c r="F16" i="5" l="1"/>
  <c r="G16" i="5"/>
  <c r="E16" i="5"/>
  <c r="D16" i="5"/>
  <c r="L16" i="5"/>
  <c r="J16" i="5"/>
  <c r="H16" i="5"/>
  <c r="I16" i="5"/>
  <c r="A17" i="5"/>
  <c r="C16" i="5"/>
  <c r="K16" i="5"/>
  <c r="A16" i="4"/>
  <c r="I15" i="4"/>
  <c r="H15" i="4"/>
  <c r="F15" i="4"/>
  <c r="J15" i="4"/>
  <c r="K15" i="4"/>
  <c r="E15" i="4"/>
  <c r="D15" i="4"/>
  <c r="G15" i="4"/>
  <c r="C15" i="4"/>
  <c r="G11" i="3"/>
  <c r="F11" i="3"/>
  <c r="D11" i="3"/>
  <c r="A12" i="3"/>
  <c r="C11" i="3"/>
  <c r="I11" i="3"/>
  <c r="E11" i="3"/>
  <c r="H11" i="2"/>
  <c r="G11" i="2"/>
  <c r="I11" i="2"/>
  <c r="E11" i="2"/>
  <c r="D11" i="2"/>
  <c r="C11" i="2"/>
  <c r="A12" i="2"/>
  <c r="F11" i="2"/>
  <c r="A10" i="1"/>
  <c r="F17" i="5" l="1"/>
  <c r="G17" i="5"/>
  <c r="I17" i="5"/>
  <c r="A18" i="5"/>
  <c r="C17" i="5"/>
  <c r="L17" i="5"/>
  <c r="J17" i="5"/>
  <c r="H17" i="5"/>
  <c r="E17" i="5"/>
  <c r="D17" i="5"/>
  <c r="K17" i="5"/>
  <c r="H16" i="4"/>
  <c r="F16" i="4"/>
  <c r="J16" i="4"/>
  <c r="I16" i="4"/>
  <c r="A17" i="4"/>
  <c r="K16" i="4"/>
  <c r="E16" i="4"/>
  <c r="G16" i="4"/>
  <c r="C16" i="4"/>
  <c r="D16" i="4"/>
  <c r="F12" i="3"/>
  <c r="G12" i="3"/>
  <c r="C12" i="3"/>
  <c r="A13" i="3"/>
  <c r="I12" i="3"/>
  <c r="D12" i="3"/>
  <c r="E12" i="3"/>
  <c r="H12" i="2"/>
  <c r="G12" i="2"/>
  <c r="I12" i="2"/>
  <c r="E12" i="2"/>
  <c r="D12" i="2"/>
  <c r="A13" i="2"/>
  <c r="F12" i="2"/>
  <c r="C12" i="2"/>
  <c r="A11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H10" i="1" s="1"/>
  <c r="F18" i="5" l="1"/>
  <c r="G18" i="5"/>
  <c r="A19" i="5"/>
  <c r="D18" i="5"/>
  <c r="K18" i="5"/>
  <c r="J18" i="5"/>
  <c r="I18" i="5"/>
  <c r="E18" i="5"/>
  <c r="C18" i="5"/>
  <c r="L18" i="5"/>
  <c r="H18" i="5"/>
  <c r="J17" i="4"/>
  <c r="I17" i="4"/>
  <c r="H17" i="4"/>
  <c r="F17" i="4"/>
  <c r="A18" i="4"/>
  <c r="K17" i="4"/>
  <c r="G17" i="4"/>
  <c r="E17" i="4"/>
  <c r="D17" i="4"/>
  <c r="C17" i="4"/>
  <c r="F13" i="3"/>
  <c r="G13" i="3"/>
  <c r="A14" i="3"/>
  <c r="I13" i="3"/>
  <c r="E13" i="3"/>
  <c r="D13" i="3"/>
  <c r="C13" i="3"/>
  <c r="H13" i="2"/>
  <c r="G13" i="2"/>
  <c r="I13" i="2"/>
  <c r="E13" i="2"/>
  <c r="D13" i="2"/>
  <c r="A14" i="2"/>
  <c r="F13" i="2"/>
  <c r="C13" i="2"/>
  <c r="H11" i="1"/>
  <c r="G10" i="1"/>
  <c r="F10" i="1"/>
  <c r="G11" i="1"/>
  <c r="F11" i="1"/>
  <c r="A12" i="1"/>
  <c r="H12" i="1" s="1"/>
  <c r="E11" i="1"/>
  <c r="D11" i="1"/>
  <c r="D10" i="1"/>
  <c r="E10" i="1"/>
  <c r="C11" i="1"/>
  <c r="C10" i="1"/>
  <c r="F19" i="5" l="1"/>
  <c r="G19" i="5"/>
  <c r="H19" i="5"/>
  <c r="E19" i="5"/>
  <c r="D19" i="5"/>
  <c r="A20" i="5"/>
  <c r="C19" i="5"/>
  <c r="K19" i="5"/>
  <c r="L19" i="5"/>
  <c r="I19" i="5"/>
  <c r="J19" i="5"/>
  <c r="H18" i="4"/>
  <c r="I18" i="4"/>
  <c r="J18" i="4"/>
  <c r="F18" i="4"/>
  <c r="A19" i="4"/>
  <c r="D18" i="4"/>
  <c r="K18" i="4"/>
  <c r="G18" i="4"/>
  <c r="E18" i="4"/>
  <c r="C18" i="4"/>
  <c r="G14" i="3"/>
  <c r="F14" i="3"/>
  <c r="I14" i="3"/>
  <c r="E14" i="3"/>
  <c r="C14" i="3"/>
  <c r="A15" i="3"/>
  <c r="D14" i="3"/>
  <c r="H14" i="2"/>
  <c r="G14" i="2"/>
  <c r="I14" i="2"/>
  <c r="E14" i="2"/>
  <c r="D14" i="2"/>
  <c r="F14" i="2"/>
  <c r="C14" i="2"/>
  <c r="A15" i="2"/>
  <c r="F12" i="1"/>
  <c r="G12" i="1"/>
  <c r="E12" i="1"/>
  <c r="C12" i="1"/>
  <c r="D12" i="1"/>
  <c r="A13" i="1"/>
  <c r="H13" i="1" s="1"/>
  <c r="F20" i="5" l="1"/>
  <c r="G20" i="5"/>
  <c r="I20" i="5"/>
  <c r="A21" i="5"/>
  <c r="C20" i="5"/>
  <c r="L20" i="5"/>
  <c r="K20" i="5"/>
  <c r="H20" i="5"/>
  <c r="E20" i="5"/>
  <c r="J20" i="5"/>
  <c r="D20" i="5"/>
  <c r="H19" i="4"/>
  <c r="J19" i="4"/>
  <c r="I19" i="4"/>
  <c r="F19" i="4"/>
  <c r="E19" i="4"/>
  <c r="D19" i="4"/>
  <c r="A20" i="4"/>
  <c r="K19" i="4"/>
  <c r="G19" i="4"/>
  <c r="C19" i="4"/>
  <c r="G15" i="3"/>
  <c r="F15" i="3"/>
  <c r="E15" i="3"/>
  <c r="D15" i="3"/>
  <c r="A16" i="3"/>
  <c r="I15" i="3"/>
  <c r="C15" i="3"/>
  <c r="G15" i="2"/>
  <c r="H15" i="2"/>
  <c r="I15" i="2"/>
  <c r="E15" i="2"/>
  <c r="D15" i="2"/>
  <c r="A16" i="2"/>
  <c r="F15" i="2"/>
  <c r="C15" i="2"/>
  <c r="G13" i="1"/>
  <c r="F13" i="1"/>
  <c r="A14" i="1"/>
  <c r="H14" i="1" s="1"/>
  <c r="C13" i="1"/>
  <c r="E13" i="1"/>
  <c r="D13" i="1"/>
  <c r="F21" i="5" l="1"/>
  <c r="G21" i="5"/>
  <c r="L21" i="5"/>
  <c r="C21" i="5"/>
  <c r="E21" i="5"/>
  <c r="D21" i="5"/>
  <c r="K21" i="5"/>
  <c r="J21" i="5"/>
  <c r="H21" i="5"/>
  <c r="I21" i="5"/>
  <c r="A22" i="5"/>
  <c r="J20" i="4"/>
  <c r="I20" i="4"/>
  <c r="H20" i="4"/>
  <c r="F20" i="4"/>
  <c r="A21" i="4"/>
  <c r="K20" i="4"/>
  <c r="E20" i="4"/>
  <c r="G20" i="4"/>
  <c r="C20" i="4"/>
  <c r="D20" i="4"/>
  <c r="F16" i="3"/>
  <c r="G16" i="3"/>
  <c r="E16" i="3"/>
  <c r="C16" i="3"/>
  <c r="D16" i="3"/>
  <c r="A17" i="3"/>
  <c r="I16" i="3"/>
  <c r="G16" i="2"/>
  <c r="H16" i="2"/>
  <c r="I16" i="2"/>
  <c r="E16" i="2"/>
  <c r="D16" i="2"/>
  <c r="A17" i="2"/>
  <c r="F16" i="2"/>
  <c r="C16" i="2"/>
  <c r="F14" i="1"/>
  <c r="G14" i="1"/>
  <c r="A15" i="1"/>
  <c r="H15" i="1" s="1"/>
  <c r="E14" i="1"/>
  <c r="D14" i="1"/>
  <c r="C14" i="1"/>
  <c r="F22" i="5" l="1"/>
  <c r="G22" i="5"/>
  <c r="H22" i="5"/>
  <c r="A23" i="5"/>
  <c r="C22" i="5"/>
  <c r="L22" i="5"/>
  <c r="J22" i="5"/>
  <c r="I22" i="5"/>
  <c r="D22" i="5"/>
  <c r="E22" i="5"/>
  <c r="K22" i="5"/>
  <c r="J21" i="4"/>
  <c r="F21" i="4"/>
  <c r="H21" i="4"/>
  <c r="I21" i="4"/>
  <c r="A22" i="4"/>
  <c r="K21" i="4"/>
  <c r="D21" i="4"/>
  <c r="G21" i="4"/>
  <c r="C21" i="4"/>
  <c r="E21" i="4"/>
  <c r="F17" i="3"/>
  <c r="G17" i="3"/>
  <c r="A18" i="3"/>
  <c r="E17" i="3"/>
  <c r="D17" i="3"/>
  <c r="C17" i="3"/>
  <c r="I17" i="3"/>
  <c r="G17" i="2"/>
  <c r="H17" i="2"/>
  <c r="I17" i="2"/>
  <c r="E17" i="2"/>
  <c r="D17" i="2"/>
  <c r="F17" i="2"/>
  <c r="C17" i="2"/>
  <c r="A18" i="2"/>
  <c r="F15" i="1"/>
  <c r="G15" i="1"/>
  <c r="A16" i="1"/>
  <c r="H16" i="1" s="1"/>
  <c r="C15" i="1"/>
  <c r="D15" i="1"/>
  <c r="E15" i="1"/>
  <c r="F23" i="5" l="1"/>
  <c r="G23" i="5"/>
  <c r="E23" i="5"/>
  <c r="K23" i="5"/>
  <c r="I23" i="5"/>
  <c r="D23" i="5"/>
  <c r="L23" i="5"/>
  <c r="A24" i="5"/>
  <c r="C23" i="5"/>
  <c r="J23" i="5"/>
  <c r="H23" i="5"/>
  <c r="F22" i="4"/>
  <c r="J22" i="4"/>
  <c r="I22" i="4"/>
  <c r="H22" i="4"/>
  <c r="A23" i="4"/>
  <c r="K22" i="4"/>
  <c r="E22" i="4"/>
  <c r="G22" i="4"/>
  <c r="D22" i="4"/>
  <c r="C22" i="4"/>
  <c r="F18" i="3"/>
  <c r="G18" i="3"/>
  <c r="E18" i="3"/>
  <c r="D18" i="3"/>
  <c r="A19" i="3"/>
  <c r="I18" i="3"/>
  <c r="C18" i="3"/>
  <c r="H18" i="2"/>
  <c r="G18" i="2"/>
  <c r="I18" i="2"/>
  <c r="E18" i="2"/>
  <c r="D18" i="2"/>
  <c r="A19" i="2"/>
  <c r="F18" i="2"/>
  <c r="C18" i="2"/>
  <c r="F16" i="1"/>
  <c r="G16" i="1"/>
  <c r="A17" i="1"/>
  <c r="H17" i="1" s="1"/>
  <c r="E16" i="1"/>
  <c r="C16" i="1"/>
  <c r="D16" i="1"/>
  <c r="F24" i="5" l="1"/>
  <c r="G24" i="5"/>
  <c r="I24" i="5"/>
  <c r="D24" i="5"/>
  <c r="A25" i="5"/>
  <c r="C24" i="5"/>
  <c r="L24" i="5"/>
  <c r="J24" i="5"/>
  <c r="H24" i="5"/>
  <c r="E24" i="5"/>
  <c r="K24" i="5"/>
  <c r="I23" i="4"/>
  <c r="H23" i="4"/>
  <c r="J23" i="4"/>
  <c r="F23" i="4"/>
  <c r="A24" i="4"/>
  <c r="E23" i="4"/>
  <c r="D23" i="4"/>
  <c r="K23" i="4"/>
  <c r="G23" i="4"/>
  <c r="C23" i="4"/>
  <c r="F19" i="3"/>
  <c r="G19" i="3"/>
  <c r="D19" i="3"/>
  <c r="I19" i="3"/>
  <c r="C19" i="3"/>
  <c r="A20" i="3"/>
  <c r="E19" i="3"/>
  <c r="G19" i="2"/>
  <c r="H19" i="2"/>
  <c r="I19" i="2"/>
  <c r="E19" i="2"/>
  <c r="D19" i="2"/>
  <c r="C19" i="2"/>
  <c r="A20" i="2"/>
  <c r="F19" i="2"/>
  <c r="F17" i="1"/>
  <c r="G17" i="1"/>
  <c r="A18" i="1"/>
  <c r="H18" i="1" s="1"/>
  <c r="E17" i="1"/>
  <c r="D17" i="1"/>
  <c r="C17" i="1"/>
  <c r="F25" i="5" l="1"/>
  <c r="G25" i="5"/>
  <c r="I25" i="5"/>
  <c r="E25" i="5"/>
  <c r="D25" i="5"/>
  <c r="L25" i="5"/>
  <c r="K25" i="5"/>
  <c r="J25" i="5"/>
  <c r="H25" i="5"/>
  <c r="A26" i="5"/>
  <c r="C25" i="5"/>
  <c r="F24" i="4"/>
  <c r="J24" i="4"/>
  <c r="I24" i="4"/>
  <c r="H24" i="4"/>
  <c r="D24" i="4"/>
  <c r="A25" i="4"/>
  <c r="K24" i="4"/>
  <c r="G24" i="4"/>
  <c r="E24" i="4"/>
  <c r="C24" i="4"/>
  <c r="F20" i="3"/>
  <c r="G20" i="3"/>
  <c r="C20" i="3"/>
  <c r="I20" i="3"/>
  <c r="A21" i="3"/>
  <c r="E20" i="3"/>
  <c r="D20" i="3"/>
  <c r="G20" i="2"/>
  <c r="H20" i="2"/>
  <c r="I20" i="2"/>
  <c r="E20" i="2"/>
  <c r="D20" i="2"/>
  <c r="A21" i="2"/>
  <c r="F20" i="2"/>
  <c r="C20" i="2"/>
  <c r="F18" i="1"/>
  <c r="G18" i="1"/>
  <c r="A19" i="1"/>
  <c r="H19" i="1" s="1"/>
  <c r="E18" i="1"/>
  <c r="D18" i="1"/>
  <c r="C18" i="1"/>
  <c r="F26" i="5" l="1"/>
  <c r="G26" i="5"/>
  <c r="A27" i="5"/>
  <c r="D26" i="5"/>
  <c r="C26" i="5"/>
  <c r="L26" i="5"/>
  <c r="J26" i="5"/>
  <c r="H26" i="5"/>
  <c r="I26" i="5"/>
  <c r="E26" i="5"/>
  <c r="K26" i="5"/>
  <c r="J25" i="4"/>
  <c r="F25" i="4"/>
  <c r="H25" i="4"/>
  <c r="I25" i="4"/>
  <c r="A26" i="4"/>
  <c r="K25" i="4"/>
  <c r="G25" i="4"/>
  <c r="E25" i="4"/>
  <c r="C25" i="4"/>
  <c r="D25" i="4"/>
  <c r="F21" i="3"/>
  <c r="G21" i="3"/>
  <c r="A22" i="3"/>
  <c r="E21" i="3"/>
  <c r="I21" i="3"/>
  <c r="D21" i="3"/>
  <c r="C21" i="3"/>
  <c r="H21" i="2"/>
  <c r="G21" i="2"/>
  <c r="I21" i="2"/>
  <c r="E21" i="2"/>
  <c r="D21" i="2"/>
  <c r="A22" i="2"/>
  <c r="F21" i="2"/>
  <c r="C21" i="2"/>
  <c r="G19" i="1"/>
  <c r="F19" i="1"/>
  <c r="C19" i="1"/>
  <c r="A20" i="1"/>
  <c r="H20" i="1" s="1"/>
  <c r="E19" i="1"/>
  <c r="D19" i="1"/>
  <c r="F27" i="5" l="1"/>
  <c r="G27" i="5"/>
  <c r="L27" i="5"/>
  <c r="K27" i="5"/>
  <c r="I27" i="5"/>
  <c r="E27" i="5"/>
  <c r="C27" i="5"/>
  <c r="D27" i="5"/>
  <c r="A28" i="5"/>
  <c r="H27" i="5"/>
  <c r="J27" i="5"/>
  <c r="I26" i="4"/>
  <c r="H26" i="4"/>
  <c r="F26" i="4"/>
  <c r="J26" i="4"/>
  <c r="A27" i="4"/>
  <c r="E26" i="4"/>
  <c r="K26" i="4"/>
  <c r="D26" i="4"/>
  <c r="G26" i="4"/>
  <c r="C26" i="4"/>
  <c r="F22" i="3"/>
  <c r="G22" i="3"/>
  <c r="I22" i="3"/>
  <c r="E22" i="3"/>
  <c r="D22" i="3"/>
  <c r="C22" i="3"/>
  <c r="A23" i="3"/>
  <c r="H22" i="2"/>
  <c r="G22" i="2"/>
  <c r="I22" i="2"/>
  <c r="E22" i="2"/>
  <c r="D22" i="2"/>
  <c r="F22" i="2"/>
  <c r="C22" i="2"/>
  <c r="A23" i="2"/>
  <c r="F20" i="1"/>
  <c r="G20" i="1"/>
  <c r="D20" i="1"/>
  <c r="E20" i="1"/>
  <c r="A21" i="1"/>
  <c r="H21" i="1" s="1"/>
  <c r="C20" i="1"/>
  <c r="F28" i="5" l="1"/>
  <c r="G28" i="5"/>
  <c r="J28" i="5"/>
  <c r="H28" i="5"/>
  <c r="E28" i="5"/>
  <c r="D28" i="5"/>
  <c r="A29" i="5"/>
  <c r="C28" i="5"/>
  <c r="L28" i="5"/>
  <c r="K28" i="5"/>
  <c r="I28" i="5"/>
  <c r="I27" i="4"/>
  <c r="H27" i="4"/>
  <c r="J27" i="4"/>
  <c r="F27" i="4"/>
  <c r="A28" i="4"/>
  <c r="D27" i="4"/>
  <c r="K27" i="4"/>
  <c r="E27" i="4"/>
  <c r="G27" i="4"/>
  <c r="C27" i="4"/>
  <c r="F23" i="3"/>
  <c r="G23" i="3"/>
  <c r="E23" i="3"/>
  <c r="C23" i="3"/>
  <c r="D23" i="3"/>
  <c r="A24" i="3"/>
  <c r="I23" i="3"/>
  <c r="H23" i="2"/>
  <c r="G23" i="2"/>
  <c r="I23" i="2"/>
  <c r="E23" i="2"/>
  <c r="D23" i="2"/>
  <c r="A24" i="2"/>
  <c r="F23" i="2"/>
  <c r="C23" i="2"/>
  <c r="F21" i="1"/>
  <c r="G21" i="1"/>
  <c r="E21" i="1"/>
  <c r="D21" i="1"/>
  <c r="C21" i="1"/>
  <c r="A22" i="1"/>
  <c r="H22" i="1" s="1"/>
  <c r="F29" i="5" l="1"/>
  <c r="G29" i="5"/>
  <c r="L29" i="5"/>
  <c r="C29" i="5"/>
  <c r="I29" i="5"/>
  <c r="D29" i="5"/>
  <c r="A30" i="5"/>
  <c r="K29" i="5"/>
  <c r="H29" i="5"/>
  <c r="J29" i="5"/>
  <c r="E29" i="5"/>
  <c r="F28" i="4"/>
  <c r="I28" i="4"/>
  <c r="J28" i="4"/>
  <c r="H28" i="4"/>
  <c r="A29" i="4"/>
  <c r="K28" i="4"/>
  <c r="G28" i="4"/>
  <c r="E28" i="4"/>
  <c r="D28" i="4"/>
  <c r="C28" i="4"/>
  <c r="F24" i="3"/>
  <c r="G24" i="3"/>
  <c r="D24" i="3"/>
  <c r="A25" i="3"/>
  <c r="C24" i="3"/>
  <c r="E24" i="3"/>
  <c r="I24" i="3"/>
  <c r="G24" i="2"/>
  <c r="H24" i="2"/>
  <c r="I24" i="2"/>
  <c r="E24" i="2"/>
  <c r="D24" i="2"/>
  <c r="A25" i="2"/>
  <c r="F24" i="2"/>
  <c r="C24" i="2"/>
  <c r="G22" i="1"/>
  <c r="F22" i="1"/>
  <c r="C22" i="1"/>
  <c r="A23" i="1"/>
  <c r="H23" i="1" s="1"/>
  <c r="D22" i="1"/>
  <c r="E22" i="1"/>
  <c r="F30" i="5" l="1"/>
  <c r="G30" i="5"/>
  <c r="H30" i="5"/>
  <c r="E30" i="5"/>
  <c r="D30" i="5"/>
  <c r="L30" i="5"/>
  <c r="K30" i="5"/>
  <c r="J30" i="5"/>
  <c r="I30" i="5"/>
  <c r="C30" i="5"/>
  <c r="A31" i="5"/>
  <c r="I29" i="4"/>
  <c r="J29" i="4"/>
  <c r="H29" i="4"/>
  <c r="F29" i="4"/>
  <c r="D29" i="4"/>
  <c r="A30" i="4"/>
  <c r="K29" i="4"/>
  <c r="G29" i="4"/>
  <c r="E29" i="4"/>
  <c r="C29" i="4"/>
  <c r="F25" i="3"/>
  <c r="G25" i="3"/>
  <c r="A26" i="3"/>
  <c r="E25" i="3"/>
  <c r="I25" i="3"/>
  <c r="D25" i="3"/>
  <c r="C25" i="3"/>
  <c r="H25" i="2"/>
  <c r="G25" i="2"/>
  <c r="I25" i="2"/>
  <c r="E25" i="2"/>
  <c r="D25" i="2"/>
  <c r="F25" i="2"/>
  <c r="C25" i="2"/>
  <c r="A26" i="2"/>
  <c r="G23" i="1"/>
  <c r="F23" i="1"/>
  <c r="C23" i="1"/>
  <c r="A24" i="1"/>
  <c r="H24" i="1" s="1"/>
  <c r="D23" i="1"/>
  <c r="E23" i="1"/>
  <c r="F31" i="5" l="1"/>
  <c r="G31" i="5"/>
  <c r="E31" i="5"/>
  <c r="A32" i="5"/>
  <c r="C31" i="5"/>
  <c r="L31" i="5"/>
  <c r="J31" i="5"/>
  <c r="H31" i="5"/>
  <c r="I31" i="5"/>
  <c r="D31" i="5"/>
  <c r="K31" i="5"/>
  <c r="J30" i="4"/>
  <c r="I30" i="4"/>
  <c r="H30" i="4"/>
  <c r="F30" i="4"/>
  <c r="A31" i="4"/>
  <c r="K30" i="4"/>
  <c r="G30" i="4"/>
  <c r="C30" i="4"/>
  <c r="E30" i="4"/>
  <c r="D30" i="4"/>
  <c r="F26" i="3"/>
  <c r="G26" i="3"/>
  <c r="E26" i="3"/>
  <c r="A27" i="3"/>
  <c r="D26" i="3"/>
  <c r="I26" i="3"/>
  <c r="C26" i="3"/>
  <c r="H26" i="2"/>
  <c r="G26" i="2"/>
  <c r="I26" i="2"/>
  <c r="E26" i="2"/>
  <c r="D26" i="2"/>
  <c r="A27" i="2"/>
  <c r="F26" i="2"/>
  <c r="C26" i="2"/>
  <c r="F24" i="1"/>
  <c r="G24" i="1"/>
  <c r="D24" i="1"/>
  <c r="E24" i="1"/>
  <c r="A25" i="1"/>
  <c r="H25" i="1" s="1"/>
  <c r="C24" i="1"/>
  <c r="F32" i="5" l="1"/>
  <c r="G32" i="5"/>
  <c r="J32" i="5"/>
  <c r="H32" i="5"/>
  <c r="E32" i="5"/>
  <c r="D32" i="5"/>
  <c r="A33" i="5"/>
  <c r="C32" i="5"/>
  <c r="L32" i="5"/>
  <c r="I32" i="5"/>
  <c r="K32" i="5"/>
  <c r="H31" i="4"/>
  <c r="J31" i="4"/>
  <c r="I31" i="4"/>
  <c r="F31" i="4"/>
  <c r="E31" i="4"/>
  <c r="A32" i="4"/>
  <c r="K31" i="4"/>
  <c r="D31" i="4"/>
  <c r="G31" i="4"/>
  <c r="C31" i="4"/>
  <c r="F27" i="3"/>
  <c r="G27" i="3"/>
  <c r="D27" i="3"/>
  <c r="I27" i="3"/>
  <c r="C27" i="3"/>
  <c r="A28" i="3"/>
  <c r="E27" i="3"/>
  <c r="G27" i="2"/>
  <c r="H27" i="2"/>
  <c r="I27" i="2"/>
  <c r="E27" i="2"/>
  <c r="D27" i="2"/>
  <c r="C27" i="2"/>
  <c r="A28" i="2"/>
  <c r="F27" i="2"/>
  <c r="F25" i="1"/>
  <c r="G25" i="1"/>
  <c r="A26" i="1"/>
  <c r="H26" i="1" s="1"/>
  <c r="C25" i="1"/>
  <c r="E25" i="1"/>
  <c r="D25" i="1"/>
  <c r="F33" i="5" l="1"/>
  <c r="G33" i="5"/>
  <c r="I33" i="5"/>
  <c r="H33" i="5"/>
  <c r="D33" i="5"/>
  <c r="A34" i="5"/>
  <c r="C33" i="5"/>
  <c r="L33" i="5"/>
  <c r="J33" i="5"/>
  <c r="K33" i="5"/>
  <c r="E33" i="5"/>
  <c r="H32" i="4"/>
  <c r="I32" i="4"/>
  <c r="J32" i="4"/>
  <c r="F32" i="4"/>
  <c r="A33" i="4"/>
  <c r="E32" i="4"/>
  <c r="D32" i="4"/>
  <c r="K32" i="4"/>
  <c r="G32" i="4"/>
  <c r="C32" i="4"/>
  <c r="F28" i="3"/>
  <c r="G28" i="3"/>
  <c r="C28" i="3"/>
  <c r="A29" i="3"/>
  <c r="I28" i="3"/>
  <c r="E28" i="3"/>
  <c r="D28" i="3"/>
  <c r="G28" i="2"/>
  <c r="H28" i="2"/>
  <c r="I28" i="2"/>
  <c r="E28" i="2"/>
  <c r="D28" i="2"/>
  <c r="A29" i="2"/>
  <c r="F28" i="2"/>
  <c r="C28" i="2"/>
  <c r="F26" i="1"/>
  <c r="G26" i="1"/>
  <c r="E26" i="1"/>
  <c r="D26" i="1"/>
  <c r="C26" i="1"/>
  <c r="A27" i="1"/>
  <c r="H27" i="1" s="1"/>
  <c r="F34" i="5" l="1"/>
  <c r="G34" i="5"/>
  <c r="A35" i="5"/>
  <c r="D34" i="5"/>
  <c r="E34" i="5"/>
  <c r="L34" i="5"/>
  <c r="K34" i="5"/>
  <c r="J34" i="5"/>
  <c r="H34" i="5"/>
  <c r="I34" i="5"/>
  <c r="C34" i="5"/>
  <c r="I33" i="4"/>
  <c r="H33" i="4"/>
  <c r="J33" i="4"/>
  <c r="F33" i="4"/>
  <c r="A34" i="4"/>
  <c r="K33" i="4"/>
  <c r="E33" i="4"/>
  <c r="G33" i="4"/>
  <c r="D33" i="4"/>
  <c r="C33" i="4"/>
  <c r="F29" i="3"/>
  <c r="G29" i="3"/>
  <c r="A30" i="3"/>
  <c r="E29" i="3"/>
  <c r="I29" i="3"/>
  <c r="D29" i="3"/>
  <c r="C29" i="3"/>
  <c r="G29" i="2"/>
  <c r="H29" i="2"/>
  <c r="I29" i="2"/>
  <c r="E29" i="2"/>
  <c r="D29" i="2"/>
  <c r="A30" i="2"/>
  <c r="F29" i="2"/>
  <c r="C29" i="2"/>
  <c r="G27" i="1"/>
  <c r="F27" i="1"/>
  <c r="E27" i="1"/>
  <c r="D27" i="1"/>
  <c r="A28" i="1"/>
  <c r="H28" i="1" s="1"/>
  <c r="C27" i="1"/>
  <c r="F35" i="5" l="1"/>
  <c r="G35" i="5"/>
  <c r="D35" i="5"/>
  <c r="A36" i="5"/>
  <c r="C35" i="5"/>
  <c r="K35" i="5"/>
  <c r="H35" i="5"/>
  <c r="I35" i="5"/>
  <c r="E35" i="5"/>
  <c r="L35" i="5"/>
  <c r="J35" i="5"/>
  <c r="F34" i="4"/>
  <c r="J34" i="4"/>
  <c r="I34" i="4"/>
  <c r="H34" i="4"/>
  <c r="D34" i="4"/>
  <c r="A35" i="4"/>
  <c r="K34" i="4"/>
  <c r="G34" i="4"/>
  <c r="E34" i="4"/>
  <c r="C34" i="4"/>
  <c r="F30" i="3"/>
  <c r="G30" i="3"/>
  <c r="I30" i="3"/>
  <c r="E30" i="3"/>
  <c r="D30" i="3"/>
  <c r="C30" i="3"/>
  <c r="A31" i="3"/>
  <c r="H30" i="2"/>
  <c r="G30" i="2"/>
  <c r="I30" i="2"/>
  <c r="E30" i="2"/>
  <c r="D30" i="2"/>
  <c r="F30" i="2"/>
  <c r="C30" i="2"/>
  <c r="A31" i="2"/>
  <c r="G28" i="1"/>
  <c r="F28" i="1"/>
  <c r="E28" i="1"/>
  <c r="D28" i="1"/>
  <c r="A29" i="1"/>
  <c r="H29" i="1" s="1"/>
  <c r="C28" i="1"/>
  <c r="F36" i="5" l="1"/>
  <c r="G36" i="5"/>
  <c r="L36" i="5"/>
  <c r="K36" i="5"/>
  <c r="H36" i="5"/>
  <c r="I36" i="5"/>
  <c r="E36" i="5"/>
  <c r="A37" i="5"/>
  <c r="D36" i="5"/>
  <c r="C36" i="5"/>
  <c r="J36" i="5"/>
  <c r="J35" i="4"/>
  <c r="F35" i="4"/>
  <c r="I35" i="4"/>
  <c r="H35" i="4"/>
  <c r="A36" i="4"/>
  <c r="K35" i="4"/>
  <c r="D35" i="4"/>
  <c r="G35" i="4"/>
  <c r="E35" i="4"/>
  <c r="C35" i="4"/>
  <c r="F31" i="3"/>
  <c r="G31" i="3"/>
  <c r="E31" i="3"/>
  <c r="C31" i="3"/>
  <c r="D31" i="3"/>
  <c r="A32" i="3"/>
  <c r="I31" i="3"/>
  <c r="H31" i="2"/>
  <c r="G31" i="2"/>
  <c r="I31" i="2"/>
  <c r="E31" i="2"/>
  <c r="D31" i="2"/>
  <c r="A32" i="2"/>
  <c r="F31" i="2"/>
  <c r="C31" i="2"/>
  <c r="F29" i="1"/>
  <c r="G29" i="1"/>
  <c r="E29" i="1"/>
  <c r="D29" i="1"/>
  <c r="C29" i="1"/>
  <c r="A30" i="1"/>
  <c r="H30" i="1" s="1"/>
  <c r="F37" i="5" l="1"/>
  <c r="G37" i="5"/>
  <c r="L37" i="5"/>
  <c r="C37" i="5"/>
  <c r="K37" i="5"/>
  <c r="J37" i="5"/>
  <c r="H37" i="5"/>
  <c r="E37" i="5"/>
  <c r="D37" i="5"/>
  <c r="A38" i="5"/>
  <c r="I37" i="5"/>
  <c r="H36" i="4"/>
  <c r="I36" i="4"/>
  <c r="J36" i="4"/>
  <c r="F36" i="4"/>
  <c r="A37" i="4"/>
  <c r="E36" i="4"/>
  <c r="D36" i="4"/>
  <c r="K36" i="4"/>
  <c r="G36" i="4"/>
  <c r="C36" i="4"/>
  <c r="F32" i="3"/>
  <c r="G32" i="3"/>
  <c r="C32" i="3"/>
  <c r="A33" i="3"/>
  <c r="E32" i="3"/>
  <c r="D32" i="3"/>
  <c r="I32" i="3"/>
  <c r="G32" i="2"/>
  <c r="H32" i="2"/>
  <c r="I32" i="2"/>
  <c r="E32" i="2"/>
  <c r="D32" i="2"/>
  <c r="A33" i="2"/>
  <c r="F32" i="2"/>
  <c r="C32" i="2"/>
  <c r="G30" i="1"/>
  <c r="F30" i="1"/>
  <c r="D30" i="1"/>
  <c r="C30" i="1"/>
  <c r="A31" i="1"/>
  <c r="H31" i="1" s="1"/>
  <c r="E30" i="1"/>
  <c r="F38" i="5" l="1"/>
  <c r="G38" i="5"/>
  <c r="H38" i="5"/>
  <c r="I38" i="5"/>
  <c r="K38" i="5"/>
  <c r="J38" i="5"/>
  <c r="E38" i="5"/>
  <c r="D38" i="5"/>
  <c r="C38" i="5"/>
  <c r="A39" i="5"/>
  <c r="L38" i="5"/>
  <c r="F37" i="4"/>
  <c r="I37" i="4"/>
  <c r="J37" i="4"/>
  <c r="H37" i="4"/>
  <c r="A38" i="4"/>
  <c r="K37" i="4"/>
  <c r="E37" i="4"/>
  <c r="G37" i="4"/>
  <c r="C37" i="4"/>
  <c r="D37" i="4"/>
  <c r="F33" i="3"/>
  <c r="G33" i="3"/>
  <c r="C33" i="3"/>
  <c r="I33" i="3"/>
  <c r="E33" i="3"/>
  <c r="D33" i="3"/>
  <c r="A34" i="3"/>
  <c r="G33" i="2"/>
  <c r="H33" i="2"/>
  <c r="I33" i="2"/>
  <c r="E33" i="2"/>
  <c r="D33" i="2"/>
  <c r="F33" i="2"/>
  <c r="C33" i="2"/>
  <c r="A34" i="2"/>
  <c r="G31" i="1"/>
  <c r="F31" i="1"/>
  <c r="C31" i="1"/>
  <c r="A32" i="1"/>
  <c r="H32" i="1" s="1"/>
  <c r="D31" i="1"/>
  <c r="E31" i="1"/>
  <c r="F39" i="5" l="1"/>
  <c r="G39" i="5"/>
  <c r="E39" i="5"/>
  <c r="D39" i="5"/>
  <c r="A40" i="5"/>
  <c r="J39" i="5"/>
  <c r="H39" i="5"/>
  <c r="C39" i="5"/>
  <c r="K39" i="5"/>
  <c r="I39" i="5"/>
  <c r="L39" i="5"/>
  <c r="J38" i="4"/>
  <c r="H38" i="4"/>
  <c r="I38" i="4"/>
  <c r="F38" i="4"/>
  <c r="A39" i="4"/>
  <c r="K38" i="4"/>
  <c r="G38" i="4"/>
  <c r="E38" i="4"/>
  <c r="D38" i="4"/>
  <c r="C38" i="4"/>
  <c r="F34" i="3"/>
  <c r="G34" i="3"/>
  <c r="E34" i="3"/>
  <c r="A35" i="3"/>
  <c r="D34" i="3"/>
  <c r="I34" i="3"/>
  <c r="C34" i="3"/>
  <c r="G34" i="2"/>
  <c r="H34" i="2"/>
  <c r="I34" i="2"/>
  <c r="E34" i="2"/>
  <c r="D34" i="2"/>
  <c r="A35" i="2"/>
  <c r="F34" i="2"/>
  <c r="C34" i="2"/>
  <c r="F32" i="1"/>
  <c r="G32" i="1"/>
  <c r="D32" i="1"/>
  <c r="E32" i="1"/>
  <c r="A33" i="1"/>
  <c r="H33" i="1" s="1"/>
  <c r="C32" i="1"/>
  <c r="F40" i="5" l="1"/>
  <c r="G40" i="5"/>
  <c r="J40" i="5"/>
  <c r="I40" i="5"/>
  <c r="D40" i="5"/>
  <c r="C40" i="5"/>
  <c r="A41" i="5"/>
  <c r="L40" i="5"/>
  <c r="H40" i="5"/>
  <c r="E40" i="5"/>
  <c r="K40" i="5"/>
  <c r="F39" i="4"/>
  <c r="I39" i="4"/>
  <c r="H39" i="4"/>
  <c r="J39" i="4"/>
  <c r="D39" i="4"/>
  <c r="A40" i="4"/>
  <c r="E39" i="4"/>
  <c r="K39" i="4"/>
  <c r="G39" i="4"/>
  <c r="C39" i="4"/>
  <c r="F35" i="3"/>
  <c r="G35" i="3"/>
  <c r="D35" i="3"/>
  <c r="C35" i="3"/>
  <c r="A36" i="3"/>
  <c r="I35" i="3"/>
  <c r="E35" i="3"/>
  <c r="H35" i="2"/>
  <c r="G35" i="2"/>
  <c r="I35" i="2"/>
  <c r="E35" i="2"/>
  <c r="D35" i="2"/>
  <c r="C35" i="2"/>
  <c r="A36" i="2"/>
  <c r="F35" i="2"/>
  <c r="F33" i="1"/>
  <c r="G33" i="1"/>
  <c r="D33" i="1"/>
  <c r="A34" i="1"/>
  <c r="H34" i="1" s="1"/>
  <c r="C33" i="1"/>
  <c r="E33" i="1"/>
  <c r="F41" i="5" l="1"/>
  <c r="G41" i="5"/>
  <c r="I41" i="5"/>
  <c r="H41" i="5"/>
  <c r="E41" i="5"/>
  <c r="D41" i="5"/>
  <c r="C41" i="5"/>
  <c r="A42" i="5"/>
  <c r="L41" i="5"/>
  <c r="J41" i="5"/>
  <c r="K41" i="5"/>
  <c r="H40" i="4"/>
  <c r="F40" i="4"/>
  <c r="J40" i="4"/>
  <c r="I40" i="4"/>
  <c r="A41" i="4"/>
  <c r="K40" i="4"/>
  <c r="D40" i="4"/>
  <c r="G40" i="4"/>
  <c r="E40" i="4"/>
  <c r="C40" i="4"/>
  <c r="F36" i="3"/>
  <c r="G36" i="3"/>
  <c r="C36" i="3"/>
  <c r="A37" i="3"/>
  <c r="I36" i="3"/>
  <c r="E36" i="3"/>
  <c r="D36" i="3"/>
  <c r="H36" i="2"/>
  <c r="G36" i="2"/>
  <c r="I36" i="2"/>
  <c r="E36" i="2"/>
  <c r="D36" i="2"/>
  <c r="A37" i="2"/>
  <c r="F36" i="2"/>
  <c r="C36" i="2"/>
  <c r="F34" i="1"/>
  <c r="G34" i="1"/>
  <c r="A35" i="1"/>
  <c r="H35" i="1" s="1"/>
  <c r="D34" i="1"/>
  <c r="C34" i="1"/>
  <c r="E34" i="1"/>
  <c r="F42" i="5" l="1"/>
  <c r="G42" i="5"/>
  <c r="A43" i="5"/>
  <c r="D42" i="5"/>
  <c r="L42" i="5"/>
  <c r="C42" i="5"/>
  <c r="I42" i="5"/>
  <c r="K42" i="5"/>
  <c r="E42" i="5"/>
  <c r="J42" i="5"/>
  <c r="H42" i="5"/>
  <c r="J41" i="4"/>
  <c r="F41" i="4"/>
  <c r="I41" i="4"/>
  <c r="H41" i="4"/>
  <c r="A42" i="4"/>
  <c r="D41" i="4"/>
  <c r="K41" i="4"/>
  <c r="E41" i="4"/>
  <c r="G41" i="4"/>
  <c r="C41" i="4"/>
  <c r="F37" i="3"/>
  <c r="G37" i="3"/>
  <c r="A38" i="3"/>
  <c r="I37" i="3"/>
  <c r="E37" i="3"/>
  <c r="D37" i="3"/>
  <c r="C37" i="3"/>
  <c r="G37" i="2"/>
  <c r="H37" i="2"/>
  <c r="I37" i="2"/>
  <c r="E37" i="2"/>
  <c r="D37" i="2"/>
  <c r="C37" i="2"/>
  <c r="A38" i="2"/>
  <c r="F37" i="2"/>
  <c r="G35" i="1"/>
  <c r="F35" i="1"/>
  <c r="C35" i="1"/>
  <c r="E35" i="1"/>
  <c r="D35" i="1"/>
  <c r="A36" i="1"/>
  <c r="H36" i="1" s="1"/>
  <c r="F43" i="5" l="1"/>
  <c r="G43" i="5"/>
  <c r="H43" i="5"/>
  <c r="E43" i="5"/>
  <c r="C43" i="5"/>
  <c r="A44" i="5"/>
  <c r="L43" i="5"/>
  <c r="I43" i="5"/>
  <c r="K43" i="5"/>
  <c r="D43" i="5"/>
  <c r="J43" i="5"/>
  <c r="H42" i="4"/>
  <c r="F42" i="4"/>
  <c r="I42" i="4"/>
  <c r="J42" i="4"/>
  <c r="A43" i="4"/>
  <c r="E42" i="4"/>
  <c r="K42" i="4"/>
  <c r="G42" i="4"/>
  <c r="C42" i="4"/>
  <c r="D42" i="4"/>
  <c r="F38" i="3"/>
  <c r="G38" i="3"/>
  <c r="I38" i="3"/>
  <c r="E38" i="3"/>
  <c r="D38" i="3"/>
  <c r="C38" i="3"/>
  <c r="A39" i="3"/>
  <c r="G38" i="2"/>
  <c r="H38" i="2"/>
  <c r="I38" i="2"/>
  <c r="E38" i="2"/>
  <c r="D38" i="2"/>
  <c r="A39" i="2"/>
  <c r="F38" i="2"/>
  <c r="C38" i="2"/>
  <c r="F36" i="1"/>
  <c r="G36" i="1"/>
  <c r="C36" i="1"/>
  <c r="E36" i="1"/>
  <c r="D36" i="1"/>
  <c r="A37" i="1"/>
  <c r="H37" i="1" s="1"/>
  <c r="F44" i="5" l="1"/>
  <c r="G44" i="5"/>
  <c r="E44" i="5"/>
  <c r="I44" i="5"/>
  <c r="D44" i="5"/>
  <c r="C44" i="5"/>
  <c r="A45" i="5"/>
  <c r="L44" i="5"/>
  <c r="K44" i="5"/>
  <c r="J44" i="5"/>
  <c r="H44" i="5"/>
  <c r="H43" i="4"/>
  <c r="I43" i="4"/>
  <c r="J43" i="4"/>
  <c r="F43" i="4"/>
  <c r="A44" i="4"/>
  <c r="K43" i="4"/>
  <c r="D43" i="4"/>
  <c r="G43" i="4"/>
  <c r="E43" i="4"/>
  <c r="C43" i="4"/>
  <c r="F39" i="3"/>
  <c r="G39" i="3"/>
  <c r="C39" i="3"/>
  <c r="E39" i="3"/>
  <c r="D39" i="3"/>
  <c r="A40" i="3"/>
  <c r="I39" i="3"/>
  <c r="G39" i="2"/>
  <c r="H39" i="2"/>
  <c r="I39" i="2"/>
  <c r="E39" i="2"/>
  <c r="D39" i="2"/>
  <c r="C39" i="2"/>
  <c r="A40" i="2"/>
  <c r="F39" i="2"/>
  <c r="G37" i="1"/>
  <c r="F37" i="1"/>
  <c r="E37" i="1"/>
  <c r="D37" i="1"/>
  <c r="C37" i="1"/>
  <c r="A38" i="1"/>
  <c r="H38" i="1" s="1"/>
  <c r="F45" i="5" l="1"/>
  <c r="G45" i="5"/>
  <c r="L45" i="5"/>
  <c r="C45" i="5"/>
  <c r="E45" i="5"/>
  <c r="D45" i="5"/>
  <c r="A46" i="5"/>
  <c r="J45" i="5"/>
  <c r="H45" i="5"/>
  <c r="I45" i="5"/>
  <c r="K45" i="5"/>
  <c r="H44" i="4"/>
  <c r="J44" i="4"/>
  <c r="F44" i="4"/>
  <c r="I44" i="4"/>
  <c r="A45" i="4"/>
  <c r="K44" i="4"/>
  <c r="E44" i="4"/>
  <c r="G44" i="4"/>
  <c r="D44" i="4"/>
  <c r="C44" i="4"/>
  <c r="F40" i="3"/>
  <c r="G40" i="3"/>
  <c r="D40" i="3"/>
  <c r="A41" i="3"/>
  <c r="C40" i="3"/>
  <c r="E40" i="3"/>
  <c r="I40" i="3"/>
  <c r="G40" i="2"/>
  <c r="H40" i="2"/>
  <c r="I40" i="2"/>
  <c r="E40" i="2"/>
  <c r="D40" i="2"/>
  <c r="A41" i="2"/>
  <c r="F40" i="2"/>
  <c r="C40" i="2"/>
  <c r="F38" i="1"/>
  <c r="G38" i="1"/>
  <c r="D38" i="1"/>
  <c r="E38" i="1"/>
  <c r="C38" i="1"/>
  <c r="A39" i="1"/>
  <c r="F46" i="5" l="1"/>
  <c r="G46" i="5"/>
  <c r="H46" i="5"/>
  <c r="I46" i="5"/>
  <c r="D46" i="5"/>
  <c r="C46" i="5"/>
  <c r="L46" i="5"/>
  <c r="K46" i="5"/>
  <c r="J46" i="5"/>
  <c r="E46" i="5"/>
  <c r="H45" i="4"/>
  <c r="J45" i="4"/>
  <c r="I45" i="4"/>
  <c r="F45" i="4"/>
  <c r="D45" i="4"/>
  <c r="A46" i="4"/>
  <c r="E45" i="4"/>
  <c r="K45" i="4"/>
  <c r="G45" i="4"/>
  <c r="C45" i="4"/>
  <c r="F41" i="3"/>
  <c r="G41" i="3"/>
  <c r="E41" i="3"/>
  <c r="A42" i="3"/>
  <c r="I41" i="3"/>
  <c r="D41" i="3"/>
  <c r="C41" i="3"/>
  <c r="H41" i="2"/>
  <c r="G41" i="2"/>
  <c r="I41" i="2"/>
  <c r="E41" i="2"/>
  <c r="D41" i="2"/>
  <c r="C41" i="2"/>
  <c r="A42" i="2"/>
  <c r="F41" i="2"/>
  <c r="H39" i="1"/>
  <c r="A40" i="1"/>
  <c r="G39" i="1"/>
  <c r="F39" i="1"/>
  <c r="D39" i="1"/>
  <c r="E39" i="1"/>
  <c r="C39" i="1"/>
  <c r="F46" i="4" l="1"/>
  <c r="I46" i="4"/>
  <c r="J46" i="4"/>
  <c r="H46" i="4"/>
  <c r="K46" i="4"/>
  <c r="E46" i="4"/>
  <c r="D46" i="4"/>
  <c r="G46" i="4"/>
  <c r="C46" i="4"/>
  <c r="F42" i="3"/>
  <c r="G42" i="3"/>
  <c r="E42" i="3"/>
  <c r="D42" i="3"/>
  <c r="I42" i="3"/>
  <c r="C42" i="3"/>
  <c r="A43" i="3"/>
  <c r="G42" i="2"/>
  <c r="H42" i="2"/>
  <c r="I42" i="2"/>
  <c r="E42" i="2"/>
  <c r="D42" i="2"/>
  <c r="C42" i="2"/>
  <c r="A43" i="2"/>
  <c r="F42" i="2"/>
  <c r="F40" i="1"/>
  <c r="A41" i="1"/>
  <c r="H40" i="1"/>
  <c r="C40" i="1"/>
  <c r="G40" i="1"/>
  <c r="E40" i="1"/>
  <c r="D40" i="1"/>
  <c r="F43" i="3" l="1"/>
  <c r="G43" i="3"/>
  <c r="D43" i="3"/>
  <c r="C43" i="3"/>
  <c r="A44" i="3"/>
  <c r="I43" i="3"/>
  <c r="E43" i="3"/>
  <c r="G43" i="2"/>
  <c r="H43" i="2"/>
  <c r="I43" i="2"/>
  <c r="E43" i="2"/>
  <c r="D43" i="2"/>
  <c r="C43" i="2"/>
  <c r="A44" i="2"/>
  <c r="F43" i="2"/>
  <c r="E41" i="1"/>
  <c r="A42" i="1"/>
  <c r="C41" i="1"/>
  <c r="G41" i="1"/>
  <c r="H41" i="1"/>
  <c r="D41" i="1"/>
  <c r="F41" i="1"/>
  <c r="F44" i="3" l="1"/>
  <c r="G44" i="3"/>
  <c r="C44" i="3"/>
  <c r="A45" i="3"/>
  <c r="I44" i="3"/>
  <c r="E44" i="3"/>
  <c r="D44" i="3"/>
  <c r="G44" i="2"/>
  <c r="H44" i="2"/>
  <c r="I44" i="2"/>
  <c r="E44" i="2"/>
  <c r="D44" i="2"/>
  <c r="C44" i="2"/>
  <c r="A45" i="2"/>
  <c r="F44" i="2"/>
  <c r="F42" i="1"/>
  <c r="C42" i="1"/>
  <c r="H42" i="1"/>
  <c r="A43" i="1"/>
  <c r="G42" i="1"/>
  <c r="E42" i="1"/>
  <c r="D42" i="1"/>
  <c r="F45" i="3" l="1"/>
  <c r="G45" i="3"/>
  <c r="A46" i="3"/>
  <c r="E45" i="3"/>
  <c r="I45" i="3"/>
  <c r="D45" i="3"/>
  <c r="C45" i="3"/>
  <c r="G45" i="2"/>
  <c r="H45" i="2"/>
  <c r="I45" i="2"/>
  <c r="E45" i="2"/>
  <c r="D45" i="2"/>
  <c r="C45" i="2"/>
  <c r="A46" i="2"/>
  <c r="F45" i="2"/>
  <c r="C43" i="1"/>
  <c r="H43" i="1"/>
  <c r="G43" i="1"/>
  <c r="E43" i="1"/>
  <c r="D43" i="1"/>
  <c r="F43" i="1"/>
  <c r="A44" i="1"/>
  <c r="F46" i="3" l="1"/>
  <c r="G46" i="3"/>
  <c r="I46" i="3"/>
  <c r="E46" i="3"/>
  <c r="D46" i="3"/>
  <c r="C46" i="3"/>
  <c r="H46" i="2"/>
  <c r="G46" i="2"/>
  <c r="I46" i="2"/>
  <c r="E46" i="2"/>
  <c r="D46" i="2"/>
  <c r="C46" i="2"/>
  <c r="F46" i="2"/>
  <c r="A45" i="1"/>
  <c r="F44" i="1"/>
  <c r="D44" i="1"/>
  <c r="G44" i="1"/>
  <c r="E44" i="1"/>
  <c r="H44" i="1"/>
  <c r="C44" i="1"/>
  <c r="F45" i="1" l="1"/>
  <c r="A46" i="1"/>
  <c r="G45" i="1"/>
  <c r="D45" i="1"/>
  <c r="H45" i="1"/>
  <c r="E45" i="1"/>
  <c r="C45" i="1"/>
  <c r="G46" i="1" l="1"/>
  <c r="A47" i="1"/>
  <c r="D46" i="1"/>
  <c r="E46" i="1"/>
  <c r="F46" i="1"/>
  <c r="H46" i="1"/>
  <c r="C46" i="1"/>
  <c r="D47" i="1" l="1"/>
  <c r="C47" i="1"/>
  <c r="A48" i="1"/>
  <c r="H47" i="1"/>
  <c r="G47" i="1"/>
  <c r="F47" i="1"/>
  <c r="E47" i="1"/>
  <c r="D48" i="1" l="1"/>
  <c r="C48" i="1"/>
  <c r="A49" i="1"/>
  <c r="H48" i="1"/>
  <c r="E48" i="1"/>
  <c r="G48" i="1"/>
  <c r="F48" i="1"/>
  <c r="H49" i="1" l="1"/>
  <c r="G49" i="1"/>
  <c r="F49" i="1"/>
  <c r="E49" i="1"/>
  <c r="D49" i="1"/>
  <c r="C49" i="1"/>
</calcChain>
</file>

<file path=xl/sharedStrings.xml><?xml version="1.0" encoding="utf-8"?>
<sst xmlns="http://schemas.openxmlformats.org/spreadsheetml/2006/main" count="193" uniqueCount="48">
  <si>
    <t>VT</t>
  </si>
  <si>
    <t>NT</t>
  </si>
  <si>
    <t>D1</t>
  </si>
  <si>
    <t>D2</t>
  </si>
  <si>
    <t>D3</t>
  </si>
  <si>
    <t>DD1</t>
  </si>
  <si>
    <t>DD2</t>
  </si>
  <si>
    <t>DD3</t>
  </si>
  <si>
    <t>vyhodne do spotreby 150 kWh/mesiac</t>
  </si>
  <si>
    <t>vyhodne od celkovej spotreby 400 kW/mesiac a od 150 kWh/mesiac v NT</t>
  </si>
  <si>
    <t>ZSE</t>
  </si>
  <si>
    <t>SPP</t>
  </si>
  <si>
    <t>ROCNA SPOTREBA</t>
  </si>
  <si>
    <t>vyhodne od spotreby 150 kWh/mesiac VT a do 150 kWh/mesiac NT</t>
  </si>
  <si>
    <t>vyhodne od celkovej spotreby 450 kW/mesiac a od 210 kWh/mesiac v NT</t>
  </si>
  <si>
    <t>Mes. Popl.</t>
  </si>
  <si>
    <t>Cena integrovana</t>
  </si>
  <si>
    <t>vyhodne do spotreby 180 kWh/mesiac</t>
  </si>
  <si>
    <t>D5</t>
  </si>
  <si>
    <t>3x25 istic</t>
  </si>
  <si>
    <t>Vysku spotreby v NT zmen IBA v policku B6</t>
  </si>
  <si>
    <t>VT (kWh)</t>
  </si>
  <si>
    <t>NT (kWh)</t>
  </si>
  <si>
    <t>DD1 (EUR)</t>
  </si>
  <si>
    <t>DD2 (EUR)</t>
  </si>
  <si>
    <t>DD3 (EUR)</t>
  </si>
  <si>
    <t>Ak mas silnejsi istic zmen hodnotu v poli E70.</t>
  </si>
  <si>
    <t>3x32 istic</t>
  </si>
  <si>
    <t>DD5 3x25A (EUR)</t>
  </si>
  <si>
    <t>DD5 3x32A (EUR)</t>
  </si>
  <si>
    <t>Vsetky hodnoty spotreby a cien s DPH su ZA MESIAC</t>
  </si>
  <si>
    <t>vyhodne od spotreby 180 kWh/mesiac VT a do 150 kWh/mesiac NT oproti DD1</t>
  </si>
  <si>
    <t>vyhodne od celkovej spotreby 360 kW/mesiac a od 180 kWh/mesiac v NT oproti DD1-DD2</t>
  </si>
  <si>
    <t>vyhodne od celkovej spotreby cca 1000 kW/mesiac a od 500 kWh/mesiac v NT oproti DD1-DD3</t>
  </si>
  <si>
    <t>vyhodne od celkovej spotreby cca 1800 kW/mesiac a od 900 kWh/mesiac v NT oproti DD1-DD3</t>
  </si>
  <si>
    <t>D4</t>
  </si>
  <si>
    <t>DD4 3x32A (EUR)</t>
  </si>
  <si>
    <t>vyhodne od celkovej spotreby cca 700 kW/mesiac a od 250 kWh/mesiac v NT oproti DD1-DD3</t>
  </si>
  <si>
    <t>Magna 4T</t>
  </si>
  <si>
    <t>Magna</t>
  </si>
  <si>
    <t>Variabilna sadzba ZSDIS</t>
  </si>
  <si>
    <t>Pevna sadzba ZSDIS+Magna</t>
  </si>
  <si>
    <t>Magna
D2</t>
  </si>
  <si>
    <t>4T</t>
  </si>
  <si>
    <t>DD4 3x25A (EUR)</t>
  </si>
  <si>
    <t>vyhodne do spotreby 200 kWh/mesiac</t>
  </si>
  <si>
    <t>vyhodne od spotreby 200 kWh/mesiac VT a do 180 kWh/mesiac NT oproti DD1</t>
  </si>
  <si>
    <t>vyhodne od celkovej spotreby 360 kW/mesiac a od 160 kWh/mesiac v NT oproti DD1-DD2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</si>
</sst>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5" borderId="1" applyNumberFormat="0" applyFont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2" fontId="0" fillId="0" borderId="0" xfId="0" applyNumberFormat="1"/>
    <xf numFmtId="2" fontId="0" fillId="4" borderId="0" xfId="0" applyNumberFormat="1" applyFill="1"/>
    <xf numFmtId="0" fontId="0" fillId="5" borderId="1" xfId="1" applyFont="1"/>
    <xf numFmtId="164" fontId="0" fillId="5" borderId="1" xfId="1" applyNumberFormat="1" applyFont="1"/>
    <xf numFmtId="0" fontId="0" fillId="2" borderId="0" xfId="0" applyFill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987559774206307E-2"/>
          <c:y val="2.3941684609715894E-2"/>
          <c:w val="0.91016533766560115"/>
          <c:h val="0.92847838009897121"/>
        </c:manualLayout>
      </c:layout>
      <c:lineChart>
        <c:grouping val="standard"/>
        <c:varyColors val="0"/>
        <c:ser>
          <c:idx val="0"/>
          <c:order val="0"/>
          <c:tx>
            <c:v>DD1</c:v>
          </c:tx>
          <c:marker>
            <c:symbol val="none"/>
          </c:marker>
          <c:cat>
            <c:numRef>
              <c:f>'2017'!$A$9:$A$49</c:f>
              <c:numCache>
                <c:formatCode>General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'2017'!$C$9:$C$49</c:f>
              <c:numCache>
                <c:formatCode>General</c:formatCode>
                <c:ptCount val="9"/>
                <c:pt idx="0">
                  <c:v>9.34619</c:v>
                </c:pt>
                <c:pt idx="1">
                  <c:v>16.336539999999999</c:v>
                </c:pt>
                <c:pt idx="2">
                  <c:v>23.326889999999999</c:v>
                </c:pt>
                <c:pt idx="3">
                  <c:v>30.317239999999998</c:v>
                </c:pt>
                <c:pt idx="4">
                  <c:v>37.307589999999998</c:v>
                </c:pt>
                <c:pt idx="5">
                  <c:v>44.297939999999997</c:v>
                </c:pt>
                <c:pt idx="6">
                  <c:v>51.288289999999996</c:v>
                </c:pt>
                <c:pt idx="7">
                  <c:v>58.278639999999996</c:v>
                </c:pt>
                <c:pt idx="8">
                  <c:v>65.268989999999988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32-46A0-9B60-7F5746C41D89}"/>
            </c:ext>
          </c:extLst>
        </c:ser>
        <c:ser>
          <c:idx val="1"/>
          <c:order val="1"/>
          <c:tx>
            <c:v>DD2</c:v>
          </c:tx>
          <c:marker>
            <c:symbol val="none"/>
          </c:marker>
          <c:val>
            <c:numRef>
              <c:f>'2017'!$D$9:$D$49</c:f>
              <c:numCache>
                <c:formatCode>General</c:formatCode>
                <c:ptCount val="9"/>
                <c:pt idx="0">
                  <c:v>11.70482</c:v>
                </c:pt>
                <c:pt idx="1">
                  <c:v>17.533719999999999</c:v>
                </c:pt>
                <c:pt idx="2">
                  <c:v>23.36262</c:v>
                </c:pt>
                <c:pt idx="3">
                  <c:v>29.191520000000001</c:v>
                </c:pt>
                <c:pt idx="4">
                  <c:v>35.020420000000001</c:v>
                </c:pt>
                <c:pt idx="5">
                  <c:v>40.849319999999999</c:v>
                </c:pt>
                <c:pt idx="6">
                  <c:v>46.678220000000003</c:v>
                </c:pt>
                <c:pt idx="7">
                  <c:v>52.50712</c:v>
                </c:pt>
                <c:pt idx="8">
                  <c:v>58.336019999999998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32-46A0-9B60-7F5746C41D89}"/>
            </c:ext>
          </c:extLst>
        </c:ser>
        <c:ser>
          <c:idx val="2"/>
          <c:order val="2"/>
          <c:tx>
            <c:v>DD3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'2017'!$A$9:$A$49</c:f>
              <c:numCache>
                <c:formatCode>General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'2017'!$E$9:$E$49</c:f>
              <c:numCache>
                <c:formatCode>General</c:formatCode>
                <c:ptCount val="9"/>
                <c:pt idx="0">
                  <c:v>15.193339999999999</c:v>
                </c:pt>
                <c:pt idx="1">
                  <c:v>20.944240000000001</c:v>
                </c:pt>
                <c:pt idx="2">
                  <c:v>26.695140000000002</c:v>
                </c:pt>
                <c:pt idx="3">
                  <c:v>32.446039999999996</c:v>
                </c:pt>
                <c:pt idx="4">
                  <c:v>38.196939999999998</c:v>
                </c:pt>
                <c:pt idx="5">
                  <c:v>43.947839999999999</c:v>
                </c:pt>
                <c:pt idx="6">
                  <c:v>49.698739999999994</c:v>
                </c:pt>
                <c:pt idx="7">
                  <c:v>55.449639999999995</c:v>
                </c:pt>
                <c:pt idx="8">
                  <c:v>61.200539999999997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32-46A0-9B60-7F5746C41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836352"/>
        <c:axId val="214837888"/>
      </c:lineChart>
      <c:catAx>
        <c:axId val="21483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837888"/>
        <c:crosses val="autoZero"/>
        <c:auto val="1"/>
        <c:lblAlgn val="ctr"/>
        <c:lblOffset val="100"/>
        <c:noMultiLvlLbl val="0"/>
      </c:catAx>
      <c:valAx>
        <c:axId val="214837888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  <a:prstDash val="sysDot"/>
            </a:ln>
          </c:spPr>
        </c:majorGridlines>
        <c:numFmt formatCode="&quot;€&quot;#,##0" sourceLinked="0"/>
        <c:majorTickMark val="out"/>
        <c:minorTickMark val="none"/>
        <c:tickLblPos val="nextTo"/>
        <c:crossAx val="214836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497704910173904"/>
          <c:y val="0.17713687658385732"/>
          <c:w val="6.438924303982807E-2"/>
          <c:h val="0.129478941223962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987559774206307E-2"/>
          <c:y val="2.3941684609715894E-2"/>
          <c:w val="0.91016533766560115"/>
          <c:h val="0.92847838009897121"/>
        </c:manualLayout>
      </c:layout>
      <c:lineChart>
        <c:grouping val="standard"/>
        <c:varyColors val="0"/>
        <c:ser>
          <c:idx val="0"/>
          <c:order val="0"/>
          <c:tx>
            <c:v>DD1</c:v>
          </c:tx>
          <c:marker>
            <c:symbol val="none"/>
          </c:marker>
          <c:cat>
            <c:numRef>
              <c:f>'2018'!$A$6:$A$46</c:f>
              <c:numCache>
                <c:formatCode>General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'2018'!$C$6:$C$46</c:f>
              <c:numCache>
                <c:formatCode>0.00</c:formatCode>
                <c:ptCount val="9"/>
                <c:pt idx="0">
                  <c:v>9.6059900000000003</c:v>
                </c:pt>
                <c:pt idx="1">
                  <c:v>16.85614</c:v>
                </c:pt>
                <c:pt idx="2">
                  <c:v>24.106290000000001</c:v>
                </c:pt>
                <c:pt idx="3">
                  <c:v>31.356439999999999</c:v>
                </c:pt>
                <c:pt idx="4">
                  <c:v>38.606589999999997</c:v>
                </c:pt>
                <c:pt idx="5">
                  <c:v>45.856740000000002</c:v>
                </c:pt>
                <c:pt idx="6">
                  <c:v>53.10689</c:v>
                </c:pt>
                <c:pt idx="7">
                  <c:v>60.357039999999998</c:v>
                </c:pt>
                <c:pt idx="8">
                  <c:v>67.607190000000003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44-48CD-BCC4-E4FB57448269}"/>
            </c:ext>
          </c:extLst>
        </c:ser>
        <c:ser>
          <c:idx val="1"/>
          <c:order val="1"/>
          <c:tx>
            <c:v>DD2</c:v>
          </c:tx>
          <c:marker>
            <c:symbol val="none"/>
          </c:marker>
          <c:val>
            <c:numRef>
              <c:f>'2018'!$D$6:$D$46</c:f>
              <c:numCache>
                <c:formatCode>0.00</c:formatCode>
                <c:ptCount val="9"/>
                <c:pt idx="0">
                  <c:v>11.932369999999999</c:v>
                </c:pt>
                <c:pt idx="1">
                  <c:v>17.98882</c:v>
                </c:pt>
                <c:pt idx="2">
                  <c:v>24.045270000000002</c:v>
                </c:pt>
                <c:pt idx="3">
                  <c:v>30.10172</c:v>
                </c:pt>
                <c:pt idx="4">
                  <c:v>36.158169999999998</c:v>
                </c:pt>
                <c:pt idx="5">
                  <c:v>42.214620000000004</c:v>
                </c:pt>
                <c:pt idx="6">
                  <c:v>48.271070000000002</c:v>
                </c:pt>
                <c:pt idx="7">
                  <c:v>54.32752</c:v>
                </c:pt>
                <c:pt idx="8">
                  <c:v>60.383969999999998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44-48CD-BCC4-E4FB57448269}"/>
            </c:ext>
          </c:extLst>
        </c:ser>
        <c:ser>
          <c:idx val="2"/>
          <c:order val="2"/>
          <c:tx>
            <c:v>DD3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'2018'!$A$6:$A$46</c:f>
              <c:numCache>
                <c:formatCode>General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</c:numCache>
            </c:numRef>
          </c:cat>
          <c:val>
            <c:numRef>
              <c:f>'2018'!$E$6:$E$46</c:f>
              <c:numCache>
                <c:formatCode>0.00</c:formatCode>
                <c:ptCount val="9"/>
                <c:pt idx="0">
                  <c:v>15.69689</c:v>
                </c:pt>
                <c:pt idx="1">
                  <c:v>21.951340000000002</c:v>
                </c:pt>
                <c:pt idx="2">
                  <c:v>28.20579</c:v>
                </c:pt>
                <c:pt idx="3">
                  <c:v>34.460239999999999</c:v>
                </c:pt>
                <c:pt idx="4">
                  <c:v>40.714689999999997</c:v>
                </c:pt>
                <c:pt idx="5">
                  <c:v>46.969140000000003</c:v>
                </c:pt>
                <c:pt idx="6">
                  <c:v>53.223590000000002</c:v>
                </c:pt>
                <c:pt idx="7">
                  <c:v>59.47804</c:v>
                </c:pt>
                <c:pt idx="8">
                  <c:v>65.732489999999999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44-48CD-BCC4-E4FB57448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836352"/>
        <c:axId val="214837888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v>SPP 1</c:v>
                </c:tx>
                <c:spPr>
                  <a:ln>
                    <a:solidFill>
                      <a:schemeClr val="tx1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'2018'!$F$6:$F$46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9.1782060000000012</c:v>
                      </c:pt>
                      <c:pt idx="1">
                        <c:v>16.000572000000002</c:v>
                      </c:pt>
                      <c:pt idx="2">
                        <c:v>22.822938000000001</c:v>
                      </c:pt>
                      <c:pt idx="3">
                        <c:v>29.645304000000003</c:v>
                      </c:pt>
                      <c:pt idx="4">
                        <c:v>36.467670000000005</c:v>
                      </c:pt>
                      <c:pt idx="5">
                        <c:v>43.290036000000001</c:v>
                      </c:pt>
                      <c:pt idx="6">
                        <c:v>50.112402000000003</c:v>
                      </c:pt>
                      <c:pt idx="7">
                        <c:v>56.934768000000005</c:v>
                      </c:pt>
                      <c:pt idx="8">
                        <c:v>63.757134000000008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C03-434E-B0FE-002F9FDD0EE4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SPP 2</c:v>
                </c:tx>
                <c:spPr>
                  <a:ln>
                    <a:solidFill>
                      <a:srgbClr val="00B050"/>
                    </a:solidFill>
                  </a:ln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'2018'!$G$6:$G$46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11.482806</c:v>
                      </c:pt>
                      <c:pt idx="1">
                        <c:v>17.089691999999999</c:v>
                      </c:pt>
                      <c:pt idx="2">
                        <c:v>22.696577999999999</c:v>
                      </c:pt>
                      <c:pt idx="3">
                        <c:v>28.303463999999998</c:v>
                      </c:pt>
                      <c:pt idx="4">
                        <c:v>33.910350000000001</c:v>
                      </c:pt>
                      <c:pt idx="5">
                        <c:v>39.517235999999997</c:v>
                      </c:pt>
                      <c:pt idx="6">
                        <c:v>45.124122</c:v>
                      </c:pt>
                      <c:pt idx="7">
                        <c:v>50.731007999999996</c:v>
                      </c:pt>
                      <c:pt idx="8">
                        <c:v>56.337893999999999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C03-434E-B0FE-002F9FDD0EE4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SPP 3</c:v>
                </c:tx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'2018'!$H$6:$H$46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14.998926000000001</c:v>
                      </c:pt>
                      <c:pt idx="1">
                        <c:v>20.555412</c:v>
                      </c:pt>
                      <c:pt idx="2">
                        <c:v>26.111897999999997</c:v>
                      </c:pt>
                      <c:pt idx="3">
                        <c:v>31.668384000000003</c:v>
                      </c:pt>
                      <c:pt idx="4">
                        <c:v>37.224870000000003</c:v>
                      </c:pt>
                      <c:pt idx="5">
                        <c:v>42.781355999999995</c:v>
                      </c:pt>
                      <c:pt idx="6">
                        <c:v>48.337841999999995</c:v>
                      </c:pt>
                      <c:pt idx="7">
                        <c:v>53.894328000000002</c:v>
                      </c:pt>
                      <c:pt idx="8">
                        <c:v>59.450814000000001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C03-434E-B0FE-002F9FDD0EE4}"/>
                  </c:ext>
                </c:extLst>
              </c15:ser>
            </c15:filteredLineSeries>
          </c:ext>
        </c:extLst>
      </c:lineChart>
      <c:catAx>
        <c:axId val="21483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837888"/>
        <c:crosses val="autoZero"/>
        <c:auto val="1"/>
        <c:lblAlgn val="ctr"/>
        <c:lblOffset val="100"/>
        <c:noMultiLvlLbl val="0"/>
      </c:catAx>
      <c:valAx>
        <c:axId val="21483788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accent1"/>
              </a:solidFill>
              <a:prstDash val="sysDot"/>
            </a:ln>
          </c:spPr>
        </c:majorGridlines>
        <c:numFmt formatCode="&quot;€&quot;#,##0" sourceLinked="0"/>
        <c:majorTickMark val="out"/>
        <c:minorTickMark val="none"/>
        <c:tickLblPos val="nextTo"/>
        <c:crossAx val="214836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497704910173904"/>
          <c:y val="0.17713687658385732"/>
          <c:w val="7.1029501795966246E-2"/>
          <c:h val="0.2163557061796311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987559774206307E-2"/>
          <c:y val="2.3941684609715894E-2"/>
          <c:w val="0.91016533766560115"/>
          <c:h val="0.92847838009897121"/>
        </c:manualLayout>
      </c:layout>
      <c:lineChart>
        <c:grouping val="standard"/>
        <c:varyColors val="0"/>
        <c:ser>
          <c:idx val="0"/>
          <c:order val="0"/>
          <c:tx>
            <c:v>DD1</c:v>
          </c:tx>
          <c:marker>
            <c:symbol val="none"/>
          </c:marker>
          <c:cat>
            <c:numRef>
              <c:f>'2019'!$A$6:$A$60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</c:numCache>
            </c:numRef>
          </c:cat>
          <c:val>
            <c:numRef>
              <c:f>'2019'!$C$6:$C$60</c:f>
              <c:numCache>
                <c:formatCode>0.00</c:formatCode>
                <c:ptCount val="23"/>
                <c:pt idx="0">
                  <c:v>25.261890000000001</c:v>
                </c:pt>
                <c:pt idx="1">
                  <c:v>32.857239999999997</c:v>
                </c:pt>
                <c:pt idx="2">
                  <c:v>40.452589999999994</c:v>
                </c:pt>
                <c:pt idx="3">
                  <c:v>48.047939999999997</c:v>
                </c:pt>
                <c:pt idx="4">
                  <c:v>55.643289999999993</c:v>
                </c:pt>
                <c:pt idx="5">
                  <c:v>63.23863999999999</c:v>
                </c:pt>
                <c:pt idx="6">
                  <c:v>70.83399</c:v>
                </c:pt>
                <c:pt idx="7">
                  <c:v>78.429339999999996</c:v>
                </c:pt>
                <c:pt idx="8">
                  <c:v>86.024689999999993</c:v>
                </c:pt>
                <c:pt idx="9">
                  <c:v>93.620040000000003</c:v>
                </c:pt>
                <c:pt idx="10">
                  <c:v>101.21539</c:v>
                </c:pt>
                <c:pt idx="11">
                  <c:v>108.81074</c:v>
                </c:pt>
                <c:pt idx="12">
                  <c:v>116.40608999999999</c:v>
                </c:pt>
                <c:pt idx="13">
                  <c:v>124.00143999999999</c:v>
                </c:pt>
                <c:pt idx="14">
                  <c:v>131.59679</c:v>
                </c:pt>
                <c:pt idx="15">
                  <c:v>139.19213999999999</c:v>
                </c:pt>
                <c:pt idx="16">
                  <c:v>146.78748999999999</c:v>
                </c:pt>
                <c:pt idx="17">
                  <c:v>154.38283999999999</c:v>
                </c:pt>
                <c:pt idx="18">
                  <c:v>161.97818999999998</c:v>
                </c:pt>
                <c:pt idx="19">
                  <c:v>169.57353999999998</c:v>
                </c:pt>
                <c:pt idx="20">
                  <c:v>177.16888999999998</c:v>
                </c:pt>
                <c:pt idx="21">
                  <c:v>184.76424</c:v>
                </c:pt>
                <c:pt idx="22">
                  <c:v>192.35959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74-40A2-AF2A-391A4E5E653D}"/>
            </c:ext>
          </c:extLst>
        </c:ser>
        <c:ser>
          <c:idx val="1"/>
          <c:order val="1"/>
          <c:tx>
            <c:v>DD2</c:v>
          </c:tx>
          <c:marker>
            <c:symbol val="none"/>
          </c:marker>
          <c:cat>
            <c:numRef>
              <c:f>'2019'!$A$6:$A$60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</c:numCache>
            </c:numRef>
          </c:cat>
          <c:val>
            <c:numRef>
              <c:f>'2019'!$D$6:$D$60</c:f>
              <c:numCache>
                <c:formatCode>0.00</c:formatCode>
                <c:ptCount val="23"/>
                <c:pt idx="0">
                  <c:v>25.902720000000002</c:v>
                </c:pt>
                <c:pt idx="1">
                  <c:v>32.538319999999999</c:v>
                </c:pt>
                <c:pt idx="2">
                  <c:v>39.173919999999995</c:v>
                </c:pt>
                <c:pt idx="3">
                  <c:v>45.809519999999999</c:v>
                </c:pt>
                <c:pt idx="4">
                  <c:v>52.445119999999996</c:v>
                </c:pt>
                <c:pt idx="5">
                  <c:v>59.080719999999999</c:v>
                </c:pt>
                <c:pt idx="6">
                  <c:v>65.716319999999996</c:v>
                </c:pt>
                <c:pt idx="7">
                  <c:v>72.351919999999993</c:v>
                </c:pt>
                <c:pt idx="8">
                  <c:v>78.987519999999989</c:v>
                </c:pt>
                <c:pt idx="9">
                  <c:v>85.62312</c:v>
                </c:pt>
                <c:pt idx="10">
                  <c:v>92.258719999999997</c:v>
                </c:pt>
                <c:pt idx="11">
                  <c:v>98.894319999999993</c:v>
                </c:pt>
                <c:pt idx="12">
                  <c:v>105.52991999999999</c:v>
                </c:pt>
                <c:pt idx="13">
                  <c:v>112.16552</c:v>
                </c:pt>
                <c:pt idx="14">
                  <c:v>118.80112</c:v>
                </c:pt>
                <c:pt idx="15">
                  <c:v>125.43671999999999</c:v>
                </c:pt>
                <c:pt idx="16">
                  <c:v>132.07231999999999</c:v>
                </c:pt>
                <c:pt idx="17">
                  <c:v>138.70792</c:v>
                </c:pt>
                <c:pt idx="18">
                  <c:v>145.34352000000001</c:v>
                </c:pt>
                <c:pt idx="19">
                  <c:v>151.97911999999999</c:v>
                </c:pt>
                <c:pt idx="20">
                  <c:v>158.61472000000001</c:v>
                </c:pt>
                <c:pt idx="21">
                  <c:v>165.25032000000002</c:v>
                </c:pt>
                <c:pt idx="22">
                  <c:v>171.88592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74-40A2-AF2A-391A4E5E653D}"/>
            </c:ext>
          </c:extLst>
        </c:ser>
        <c:ser>
          <c:idx val="2"/>
          <c:order val="2"/>
          <c:tx>
            <c:v>DD3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'2019'!$A$6:$A$60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</c:numCache>
            </c:numRef>
          </c:cat>
          <c:val>
            <c:numRef>
              <c:f>'2019'!$E$6:$E$60</c:f>
              <c:numCache>
                <c:formatCode>0.00</c:formatCode>
                <c:ptCount val="23"/>
                <c:pt idx="0">
                  <c:v>27.123240000000003</c:v>
                </c:pt>
                <c:pt idx="1">
                  <c:v>33.908839999999998</c:v>
                </c:pt>
                <c:pt idx="2">
                  <c:v>40.69444</c:v>
                </c:pt>
                <c:pt idx="3">
                  <c:v>47.480039999999995</c:v>
                </c:pt>
                <c:pt idx="4">
                  <c:v>54.265639999999998</c:v>
                </c:pt>
                <c:pt idx="5">
                  <c:v>61.05124</c:v>
                </c:pt>
                <c:pt idx="6">
                  <c:v>67.836840000000009</c:v>
                </c:pt>
                <c:pt idx="7">
                  <c:v>74.622439999999997</c:v>
                </c:pt>
                <c:pt idx="8">
                  <c:v>81.40804</c:v>
                </c:pt>
                <c:pt idx="9">
                  <c:v>88.193639999999988</c:v>
                </c:pt>
                <c:pt idx="10">
                  <c:v>94.97923999999999</c:v>
                </c:pt>
                <c:pt idx="11">
                  <c:v>101.76483999999999</c:v>
                </c:pt>
                <c:pt idx="12">
                  <c:v>108.55043999999999</c:v>
                </c:pt>
                <c:pt idx="13">
                  <c:v>115.33604</c:v>
                </c:pt>
                <c:pt idx="14">
                  <c:v>122.12164</c:v>
                </c:pt>
                <c:pt idx="15">
                  <c:v>128.90724</c:v>
                </c:pt>
                <c:pt idx="16">
                  <c:v>135.69283999999999</c:v>
                </c:pt>
                <c:pt idx="17">
                  <c:v>142.47844000000001</c:v>
                </c:pt>
                <c:pt idx="18">
                  <c:v>149.26404000000002</c:v>
                </c:pt>
                <c:pt idx="19">
                  <c:v>156.04964000000001</c:v>
                </c:pt>
                <c:pt idx="20">
                  <c:v>162.83524000000003</c:v>
                </c:pt>
                <c:pt idx="21">
                  <c:v>169.62084000000002</c:v>
                </c:pt>
                <c:pt idx="22">
                  <c:v>176.40644000000003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74-40A2-AF2A-391A4E5E653D}"/>
            </c:ext>
          </c:extLst>
        </c:ser>
        <c:ser>
          <c:idx val="3"/>
          <c:order val="3"/>
          <c:tx>
            <c:v>DD5 3x25A</c:v>
          </c:tx>
          <c:marker>
            <c:symbol val="none"/>
          </c:marker>
          <c:cat>
            <c:numRef>
              <c:f>'2019'!$A$6:$A$60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</c:numCache>
            </c:numRef>
          </c:cat>
          <c:val>
            <c:numRef>
              <c:f>'2019'!$F$6:$F$60</c:f>
              <c:numCache>
                <c:formatCode>0.00</c:formatCode>
                <c:ptCount val="23"/>
                <c:pt idx="0">
                  <c:v>31.242000000000004</c:v>
                </c:pt>
                <c:pt idx="1">
                  <c:v>37.768000000000001</c:v>
                </c:pt>
                <c:pt idx="2">
                  <c:v>44.294000000000004</c:v>
                </c:pt>
                <c:pt idx="3">
                  <c:v>50.82</c:v>
                </c:pt>
                <c:pt idx="4">
                  <c:v>57.346000000000004</c:v>
                </c:pt>
                <c:pt idx="5">
                  <c:v>63.872</c:v>
                </c:pt>
                <c:pt idx="6">
                  <c:v>70.397999999999996</c:v>
                </c:pt>
                <c:pt idx="7">
                  <c:v>76.924000000000007</c:v>
                </c:pt>
                <c:pt idx="8">
                  <c:v>83.45</c:v>
                </c:pt>
                <c:pt idx="9">
                  <c:v>89.976000000000013</c:v>
                </c:pt>
                <c:pt idx="10">
                  <c:v>96.50200000000001</c:v>
                </c:pt>
                <c:pt idx="11">
                  <c:v>103.02800000000001</c:v>
                </c:pt>
                <c:pt idx="12">
                  <c:v>109.554</c:v>
                </c:pt>
                <c:pt idx="13">
                  <c:v>116.08000000000001</c:v>
                </c:pt>
                <c:pt idx="14">
                  <c:v>122.60600000000001</c:v>
                </c:pt>
                <c:pt idx="15">
                  <c:v>129.13200000000001</c:v>
                </c:pt>
                <c:pt idx="16">
                  <c:v>135.65799999999999</c:v>
                </c:pt>
                <c:pt idx="17">
                  <c:v>142.184</c:v>
                </c:pt>
                <c:pt idx="18">
                  <c:v>148.71</c:v>
                </c:pt>
                <c:pt idx="19">
                  <c:v>155.23600000000002</c:v>
                </c:pt>
                <c:pt idx="20">
                  <c:v>161.762</c:v>
                </c:pt>
                <c:pt idx="21">
                  <c:v>168.28800000000001</c:v>
                </c:pt>
                <c:pt idx="22">
                  <c:v>174.81399999999999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E4-4F25-A5DB-5649932624BF}"/>
            </c:ext>
          </c:extLst>
        </c:ser>
        <c:ser>
          <c:idx val="4"/>
          <c:order val="4"/>
          <c:tx>
            <c:v>DD5 3x32A</c:v>
          </c:tx>
          <c:marker>
            <c:symbol val="none"/>
          </c:marker>
          <c:cat>
            <c:numRef>
              <c:f>'2019'!$A$6:$A$60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</c:numCache>
            </c:numRef>
          </c:cat>
          <c:val>
            <c:numRef>
              <c:f>'2019'!$G$6:$G$60</c:f>
              <c:numCache>
                <c:formatCode>0.00</c:formatCode>
                <c:ptCount val="23"/>
                <c:pt idx="0">
                  <c:v>35.021999999999998</c:v>
                </c:pt>
                <c:pt idx="1">
                  <c:v>41.548000000000002</c:v>
                </c:pt>
                <c:pt idx="2">
                  <c:v>48.073999999999998</c:v>
                </c:pt>
                <c:pt idx="3">
                  <c:v>54.6</c:v>
                </c:pt>
                <c:pt idx="4">
                  <c:v>61.126000000000005</c:v>
                </c:pt>
                <c:pt idx="5">
                  <c:v>67.652000000000001</c:v>
                </c:pt>
                <c:pt idx="6">
                  <c:v>74.177999999999997</c:v>
                </c:pt>
                <c:pt idx="7">
                  <c:v>80.704000000000008</c:v>
                </c:pt>
                <c:pt idx="8">
                  <c:v>87.23</c:v>
                </c:pt>
                <c:pt idx="9">
                  <c:v>93.756</c:v>
                </c:pt>
                <c:pt idx="10">
                  <c:v>100.28200000000001</c:v>
                </c:pt>
                <c:pt idx="11">
                  <c:v>106.80799999999999</c:v>
                </c:pt>
                <c:pt idx="12">
                  <c:v>113.334</c:v>
                </c:pt>
                <c:pt idx="13">
                  <c:v>119.86000000000001</c:v>
                </c:pt>
                <c:pt idx="14">
                  <c:v>126.386</c:v>
                </c:pt>
                <c:pt idx="15">
                  <c:v>132.91200000000001</c:v>
                </c:pt>
                <c:pt idx="16">
                  <c:v>139.43799999999999</c:v>
                </c:pt>
                <c:pt idx="17">
                  <c:v>145.964</c:v>
                </c:pt>
                <c:pt idx="18">
                  <c:v>152.49</c:v>
                </c:pt>
                <c:pt idx="19">
                  <c:v>159.01600000000002</c:v>
                </c:pt>
                <c:pt idx="20">
                  <c:v>165.542</c:v>
                </c:pt>
                <c:pt idx="21">
                  <c:v>172.06800000000001</c:v>
                </c:pt>
                <c:pt idx="22">
                  <c:v>178.59399999999999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E4-4F25-A5DB-564993262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836352"/>
        <c:axId val="214837888"/>
        <c:extLst/>
      </c:lineChart>
      <c:catAx>
        <c:axId val="21483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837888"/>
        <c:crosses val="autoZero"/>
        <c:auto val="1"/>
        <c:lblAlgn val="ctr"/>
        <c:lblOffset val="100"/>
        <c:noMultiLvlLbl val="0"/>
      </c:catAx>
      <c:valAx>
        <c:axId val="214837888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  <a:prstDash val="sysDot"/>
            </a:ln>
          </c:spPr>
        </c:majorGridlines>
        <c:numFmt formatCode="&quot;€&quot;#,##0" sourceLinked="0"/>
        <c:majorTickMark val="out"/>
        <c:minorTickMark val="none"/>
        <c:tickLblPos val="nextTo"/>
        <c:crossAx val="214836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497704910173904"/>
          <c:y val="0.17713687658385732"/>
          <c:w val="0.101885122378296"/>
          <c:h val="0.18029642181635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987559774206307E-2"/>
          <c:y val="2.3941684609715894E-2"/>
          <c:w val="0.91016533766560115"/>
          <c:h val="0.92847838009897121"/>
        </c:manualLayout>
      </c:layout>
      <c:lineChart>
        <c:grouping val="standard"/>
        <c:varyColors val="0"/>
        <c:ser>
          <c:idx val="0"/>
          <c:order val="0"/>
          <c:tx>
            <c:v>DD1</c:v>
          </c:tx>
          <c:marker>
            <c:symbol val="none"/>
          </c:marker>
          <c:cat>
            <c:numRef>
              <c:f>'2020'!$A$6:$A$60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1302</c:v>
                </c:pt>
              </c:numCache>
            </c:numRef>
          </c:cat>
          <c:val>
            <c:numRef>
              <c:f>'2020'!$C$6:$C$60</c:f>
              <c:numCache>
                <c:formatCode>0.00</c:formatCode>
                <c:ptCount val="23"/>
                <c:pt idx="0">
                  <c:v>10.73794</c:v>
                </c:pt>
                <c:pt idx="1">
                  <c:v>19.000039999999998</c:v>
                </c:pt>
                <c:pt idx="2">
                  <c:v>27.262140000000002</c:v>
                </c:pt>
                <c:pt idx="3">
                  <c:v>35.524239999999999</c:v>
                </c:pt>
                <c:pt idx="4">
                  <c:v>43.786339999999996</c:v>
                </c:pt>
                <c:pt idx="5">
                  <c:v>52.048439999999999</c:v>
                </c:pt>
                <c:pt idx="6">
                  <c:v>60.310539999999996</c:v>
                </c:pt>
                <c:pt idx="7">
                  <c:v>68.572640000000007</c:v>
                </c:pt>
                <c:pt idx="8">
                  <c:v>76.834740000000011</c:v>
                </c:pt>
                <c:pt idx="9">
                  <c:v>85.09684</c:v>
                </c:pt>
                <c:pt idx="10">
                  <c:v>93.358940000000004</c:v>
                </c:pt>
                <c:pt idx="11">
                  <c:v>101.62104000000001</c:v>
                </c:pt>
                <c:pt idx="12">
                  <c:v>109.88314000000001</c:v>
                </c:pt>
                <c:pt idx="13">
                  <c:v>118.14524</c:v>
                </c:pt>
                <c:pt idx="14">
                  <c:v>126.40734</c:v>
                </c:pt>
                <c:pt idx="15">
                  <c:v>134.66944000000001</c:v>
                </c:pt>
                <c:pt idx="16">
                  <c:v>142.93154000000001</c:v>
                </c:pt>
                <c:pt idx="17">
                  <c:v>151.19364000000002</c:v>
                </c:pt>
                <c:pt idx="18">
                  <c:v>159.45573999999999</c:v>
                </c:pt>
                <c:pt idx="19">
                  <c:v>167.71784</c:v>
                </c:pt>
                <c:pt idx="20">
                  <c:v>175.97994</c:v>
                </c:pt>
                <c:pt idx="21">
                  <c:v>184.24204</c:v>
                </c:pt>
                <c:pt idx="22">
                  <c:v>217.620924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9E-48A6-91AD-911AA8B498DC}"/>
            </c:ext>
          </c:extLst>
        </c:ser>
        <c:ser>
          <c:idx val="1"/>
          <c:order val="1"/>
          <c:tx>
            <c:v>DD2</c:v>
          </c:tx>
          <c:marker>
            <c:symbol val="none"/>
          </c:marker>
          <c:cat>
            <c:numRef>
              <c:f>'2020'!$A$6:$A$60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1302</c:v>
                </c:pt>
              </c:numCache>
            </c:numRef>
          </c:cat>
          <c:val>
            <c:numRef>
              <c:f>'2020'!$D$6:$D$60</c:f>
              <c:numCache>
                <c:formatCode>0.00</c:formatCode>
                <c:ptCount val="23"/>
                <c:pt idx="0">
                  <c:v>13.268969999999999</c:v>
                </c:pt>
                <c:pt idx="1">
                  <c:v>20.542020000000001</c:v>
                </c:pt>
                <c:pt idx="2">
                  <c:v>27.815069999999999</c:v>
                </c:pt>
                <c:pt idx="3">
                  <c:v>35.088120000000004</c:v>
                </c:pt>
                <c:pt idx="4">
                  <c:v>42.361170000000001</c:v>
                </c:pt>
                <c:pt idx="5">
                  <c:v>49.634219999999999</c:v>
                </c:pt>
                <c:pt idx="6">
                  <c:v>56.907270000000004</c:v>
                </c:pt>
                <c:pt idx="7">
                  <c:v>64.180320000000009</c:v>
                </c:pt>
                <c:pt idx="8">
                  <c:v>71.453370000000007</c:v>
                </c:pt>
                <c:pt idx="9">
                  <c:v>78.726420000000005</c:v>
                </c:pt>
                <c:pt idx="10">
                  <c:v>85.999470000000002</c:v>
                </c:pt>
                <c:pt idx="11">
                  <c:v>93.27252</c:v>
                </c:pt>
                <c:pt idx="12">
                  <c:v>100.54557</c:v>
                </c:pt>
                <c:pt idx="13">
                  <c:v>107.81862000000001</c:v>
                </c:pt>
                <c:pt idx="14">
                  <c:v>115.09167000000001</c:v>
                </c:pt>
                <c:pt idx="15">
                  <c:v>122.36472000000001</c:v>
                </c:pt>
                <c:pt idx="16">
                  <c:v>129.63777000000002</c:v>
                </c:pt>
                <c:pt idx="17">
                  <c:v>136.91082000000003</c:v>
                </c:pt>
                <c:pt idx="18">
                  <c:v>144.18387000000001</c:v>
                </c:pt>
                <c:pt idx="19">
                  <c:v>151.45692000000003</c:v>
                </c:pt>
                <c:pt idx="20">
                  <c:v>158.72997000000001</c:v>
                </c:pt>
                <c:pt idx="21">
                  <c:v>166.00302000000002</c:v>
                </c:pt>
                <c:pt idx="22">
                  <c:v>195.38614200000004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E-48A6-91AD-911AA8B498DC}"/>
            </c:ext>
          </c:extLst>
        </c:ser>
        <c:ser>
          <c:idx val="2"/>
          <c:order val="2"/>
          <c:tx>
            <c:v>DD3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'2020'!$A$6:$A$60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1302</c:v>
                </c:pt>
              </c:numCache>
            </c:numRef>
          </c:cat>
          <c:val>
            <c:numRef>
              <c:f>'2020'!$E$6:$E$60</c:f>
              <c:numCache>
                <c:formatCode>0.00</c:formatCode>
                <c:ptCount val="23"/>
                <c:pt idx="0">
                  <c:v>17.225490000000001</c:v>
                </c:pt>
                <c:pt idx="1">
                  <c:v>24.888539999999999</c:v>
                </c:pt>
                <c:pt idx="2">
                  <c:v>32.551590000000004</c:v>
                </c:pt>
                <c:pt idx="3">
                  <c:v>40.214640000000003</c:v>
                </c:pt>
                <c:pt idx="4">
                  <c:v>47.877690000000001</c:v>
                </c:pt>
                <c:pt idx="5">
                  <c:v>55.540740000000007</c:v>
                </c:pt>
                <c:pt idx="6">
                  <c:v>63.203790000000005</c:v>
                </c:pt>
                <c:pt idx="7">
                  <c:v>70.866839999999996</c:v>
                </c:pt>
                <c:pt idx="8">
                  <c:v>78.529889999999995</c:v>
                </c:pt>
                <c:pt idx="9">
                  <c:v>86.192939999999993</c:v>
                </c:pt>
                <c:pt idx="10">
                  <c:v>93.855990000000006</c:v>
                </c:pt>
                <c:pt idx="11">
                  <c:v>101.51904</c:v>
                </c:pt>
                <c:pt idx="12">
                  <c:v>109.18209</c:v>
                </c:pt>
                <c:pt idx="13">
                  <c:v>116.84514</c:v>
                </c:pt>
                <c:pt idx="14">
                  <c:v>124.50819</c:v>
                </c:pt>
                <c:pt idx="15">
                  <c:v>132.17124000000001</c:v>
                </c:pt>
                <c:pt idx="16">
                  <c:v>139.83429000000001</c:v>
                </c:pt>
                <c:pt idx="17">
                  <c:v>147.49734000000001</c:v>
                </c:pt>
                <c:pt idx="18">
                  <c:v>155.16039000000001</c:v>
                </c:pt>
                <c:pt idx="19">
                  <c:v>162.82344000000001</c:v>
                </c:pt>
                <c:pt idx="20">
                  <c:v>170.48649000000003</c:v>
                </c:pt>
                <c:pt idx="21">
                  <c:v>178.14954000000003</c:v>
                </c:pt>
                <c:pt idx="22">
                  <c:v>209.10826200000002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9E-48A6-91AD-911AA8B498DC}"/>
            </c:ext>
          </c:extLst>
        </c:ser>
        <c:ser>
          <c:idx val="3"/>
          <c:order val="3"/>
          <c:tx>
            <c:v>DD5 3x25A</c:v>
          </c:tx>
          <c:marker>
            <c:symbol val="none"/>
          </c:marker>
          <c:cat>
            <c:numRef>
              <c:f>'2020'!$A$6:$A$60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1302</c:v>
                </c:pt>
              </c:numCache>
            </c:numRef>
          </c:cat>
          <c:val>
            <c:numRef>
              <c:f>'2020'!$F$6:$F$60</c:f>
              <c:numCache>
                <c:formatCode>0.00</c:formatCode>
                <c:ptCount val="23"/>
                <c:pt idx="0">
                  <c:v>21.748799999999999</c:v>
                </c:pt>
                <c:pt idx="1">
                  <c:v>29.0976</c:v>
                </c:pt>
                <c:pt idx="2">
                  <c:v>36.446399999999997</c:v>
                </c:pt>
                <c:pt idx="3">
                  <c:v>43.795200000000001</c:v>
                </c:pt>
                <c:pt idx="4">
                  <c:v>51.143999999999998</c:v>
                </c:pt>
                <c:pt idx="5">
                  <c:v>58.492799999999995</c:v>
                </c:pt>
                <c:pt idx="6">
                  <c:v>65.8416</c:v>
                </c:pt>
                <c:pt idx="7">
                  <c:v>73.190399999999997</c:v>
                </c:pt>
                <c:pt idx="8">
                  <c:v>80.539200000000008</c:v>
                </c:pt>
                <c:pt idx="9">
                  <c:v>87.888000000000005</c:v>
                </c:pt>
                <c:pt idx="10">
                  <c:v>95.236800000000002</c:v>
                </c:pt>
                <c:pt idx="11">
                  <c:v>102.5856</c:v>
                </c:pt>
                <c:pt idx="12">
                  <c:v>109.9344</c:v>
                </c:pt>
                <c:pt idx="13">
                  <c:v>117.28320000000001</c:v>
                </c:pt>
                <c:pt idx="14">
                  <c:v>124.63200000000001</c:v>
                </c:pt>
                <c:pt idx="15">
                  <c:v>131.98079999999999</c:v>
                </c:pt>
                <c:pt idx="16">
                  <c:v>139.3296</c:v>
                </c:pt>
                <c:pt idx="17">
                  <c:v>146.67840000000001</c:v>
                </c:pt>
                <c:pt idx="18">
                  <c:v>154.02719999999999</c:v>
                </c:pt>
                <c:pt idx="19">
                  <c:v>161.376</c:v>
                </c:pt>
                <c:pt idx="20">
                  <c:v>168.72479999999999</c:v>
                </c:pt>
                <c:pt idx="21">
                  <c:v>176.0736</c:v>
                </c:pt>
                <c:pt idx="22">
                  <c:v>205.76275200000001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9E-48A6-91AD-911AA8B498DC}"/>
            </c:ext>
          </c:extLst>
        </c:ser>
        <c:ser>
          <c:idx val="4"/>
          <c:order val="4"/>
          <c:tx>
            <c:v>DD5 3x32A</c:v>
          </c:tx>
          <c:marker>
            <c:symbol val="none"/>
          </c:marker>
          <c:cat>
            <c:numRef>
              <c:f>'2020'!$A$6:$A$60</c:f>
              <c:numCache>
                <c:formatCode>General</c:formatCode>
                <c:ptCount val="2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1302</c:v>
                </c:pt>
              </c:numCache>
            </c:numRef>
          </c:cat>
          <c:val>
            <c:numRef>
              <c:f>'2020'!$G$6:$G$60</c:f>
              <c:numCache>
                <c:formatCode>0.00</c:formatCode>
                <c:ptCount val="23"/>
                <c:pt idx="0">
                  <c:v>25.7028</c:v>
                </c:pt>
                <c:pt idx="1">
                  <c:v>33.2256</c:v>
                </c:pt>
                <c:pt idx="2">
                  <c:v>40.748400000000004</c:v>
                </c:pt>
                <c:pt idx="3">
                  <c:v>48.2712</c:v>
                </c:pt>
                <c:pt idx="4">
                  <c:v>55.794000000000004</c:v>
                </c:pt>
                <c:pt idx="5">
                  <c:v>63.316800000000001</c:v>
                </c:pt>
                <c:pt idx="6">
                  <c:v>70.839600000000004</c:v>
                </c:pt>
                <c:pt idx="7">
                  <c:v>78.362400000000008</c:v>
                </c:pt>
                <c:pt idx="8">
                  <c:v>85.885199999999998</c:v>
                </c:pt>
                <c:pt idx="9">
                  <c:v>93.408000000000015</c:v>
                </c:pt>
                <c:pt idx="10">
                  <c:v>100.9308</c:v>
                </c:pt>
                <c:pt idx="11">
                  <c:v>108.45359999999999</c:v>
                </c:pt>
                <c:pt idx="12">
                  <c:v>115.97640000000001</c:v>
                </c:pt>
                <c:pt idx="13">
                  <c:v>123.4992</c:v>
                </c:pt>
                <c:pt idx="14">
                  <c:v>131.02199999999999</c:v>
                </c:pt>
                <c:pt idx="15">
                  <c:v>138.54480000000001</c:v>
                </c:pt>
                <c:pt idx="16">
                  <c:v>146.0676</c:v>
                </c:pt>
                <c:pt idx="17">
                  <c:v>153.59040000000002</c:v>
                </c:pt>
                <c:pt idx="18">
                  <c:v>161.11320000000001</c:v>
                </c:pt>
                <c:pt idx="19">
                  <c:v>168.63600000000002</c:v>
                </c:pt>
                <c:pt idx="20">
                  <c:v>176.15880000000001</c:v>
                </c:pt>
                <c:pt idx="21">
                  <c:v>183.6816</c:v>
                </c:pt>
                <c:pt idx="22">
                  <c:v>214.07371200000003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9E-48A6-91AD-911AA8B4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836352"/>
        <c:axId val="214837888"/>
        <c:extLst/>
      </c:lineChart>
      <c:catAx>
        <c:axId val="21483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837888"/>
        <c:crosses val="autoZero"/>
        <c:auto val="1"/>
        <c:lblAlgn val="ctr"/>
        <c:lblOffset val="100"/>
        <c:noMultiLvlLbl val="0"/>
      </c:catAx>
      <c:valAx>
        <c:axId val="214837888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  <a:prstDash val="sysDot"/>
            </a:ln>
          </c:spPr>
        </c:majorGridlines>
        <c:numFmt formatCode="&quot;€&quot;#,##0" sourceLinked="0"/>
        <c:majorTickMark val="out"/>
        <c:minorTickMark val="none"/>
        <c:tickLblPos val="nextTo"/>
        <c:crossAx val="214836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497704910173904"/>
          <c:y val="0.17713687658385732"/>
          <c:w val="0.101885122378296"/>
          <c:h val="0.18029642181635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987559774206307E-2"/>
          <c:y val="2.3941684609715894E-2"/>
          <c:w val="0.91016533766560115"/>
          <c:h val="0.92847838009897121"/>
        </c:manualLayout>
      </c:layout>
      <c:lineChart>
        <c:grouping val="standard"/>
        <c:varyColors val="0"/>
        <c:ser>
          <c:idx val="0"/>
          <c:order val="0"/>
          <c:tx>
            <c:v>DD1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'2021'!$A$6:$A$59</c:f>
              <c:numCache>
                <c:formatCode>General</c:formatCode>
                <c:ptCount val="2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</c:numCache>
            </c:numRef>
          </c:cat>
          <c:val>
            <c:numRef>
              <c:f>'2021'!$C$6:$C$59</c:f>
              <c:numCache>
                <c:formatCode>0.00</c:formatCode>
                <c:ptCount val="22"/>
                <c:pt idx="0">
                  <c:v>57.965189999999993</c:v>
                </c:pt>
                <c:pt idx="1">
                  <c:v>65.892240000000001</c:v>
                </c:pt>
                <c:pt idx="2">
                  <c:v>73.819289999999995</c:v>
                </c:pt>
                <c:pt idx="3">
                  <c:v>81.746340000000004</c:v>
                </c:pt>
                <c:pt idx="4">
                  <c:v>89.673389999999998</c:v>
                </c:pt>
                <c:pt idx="5">
                  <c:v>97.600439999999992</c:v>
                </c:pt>
                <c:pt idx="6">
                  <c:v>105.52749</c:v>
                </c:pt>
                <c:pt idx="7">
                  <c:v>113.45453999999999</c:v>
                </c:pt>
                <c:pt idx="8">
                  <c:v>121.38159</c:v>
                </c:pt>
                <c:pt idx="9">
                  <c:v>129.30864</c:v>
                </c:pt>
                <c:pt idx="10">
                  <c:v>137.23569000000001</c:v>
                </c:pt>
                <c:pt idx="11">
                  <c:v>145.16273999999999</c:v>
                </c:pt>
                <c:pt idx="12">
                  <c:v>153.08978999999999</c:v>
                </c:pt>
                <c:pt idx="13">
                  <c:v>161.01684</c:v>
                </c:pt>
                <c:pt idx="14">
                  <c:v>168.94388999999998</c:v>
                </c:pt>
                <c:pt idx="15">
                  <c:v>176.87093999999999</c:v>
                </c:pt>
                <c:pt idx="16">
                  <c:v>184.79799</c:v>
                </c:pt>
                <c:pt idx="17">
                  <c:v>192.72503999999998</c:v>
                </c:pt>
                <c:pt idx="18">
                  <c:v>200.65208999999999</c:v>
                </c:pt>
                <c:pt idx="19">
                  <c:v>208.57914</c:v>
                </c:pt>
                <c:pt idx="20">
                  <c:v>216.50618999999998</c:v>
                </c:pt>
                <c:pt idx="21">
                  <c:v>224.43323999999998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F9-4E61-A29E-9AADFA0ACB58}"/>
            </c:ext>
          </c:extLst>
        </c:ser>
        <c:ser>
          <c:idx val="1"/>
          <c:order val="1"/>
          <c:tx>
            <c:v>DD2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'2021'!$A$6:$A$59</c:f>
              <c:numCache>
                <c:formatCode>General</c:formatCode>
                <c:ptCount val="2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</c:numCache>
            </c:numRef>
          </c:cat>
          <c:val>
            <c:numRef>
              <c:f>'2021'!$D$6:$D$59</c:f>
              <c:numCache>
                <c:formatCode>0.00</c:formatCode>
                <c:ptCount val="22"/>
                <c:pt idx="0">
                  <c:v>54.763879999999993</c:v>
                </c:pt>
                <c:pt idx="1">
                  <c:v>61.677879999999995</c:v>
                </c:pt>
                <c:pt idx="2">
                  <c:v>68.591879999999989</c:v>
                </c:pt>
                <c:pt idx="3">
                  <c:v>75.505879999999991</c:v>
                </c:pt>
                <c:pt idx="4">
                  <c:v>82.419879999999992</c:v>
                </c:pt>
                <c:pt idx="5">
                  <c:v>89.333879999999994</c:v>
                </c:pt>
                <c:pt idx="6">
                  <c:v>96.247879999999995</c:v>
                </c:pt>
                <c:pt idx="7">
                  <c:v>103.16188</c:v>
                </c:pt>
                <c:pt idx="8">
                  <c:v>110.07588</c:v>
                </c:pt>
                <c:pt idx="9">
                  <c:v>116.98988</c:v>
                </c:pt>
                <c:pt idx="10">
                  <c:v>123.90387999999999</c:v>
                </c:pt>
                <c:pt idx="11">
                  <c:v>130.81787999999997</c:v>
                </c:pt>
                <c:pt idx="12">
                  <c:v>137.73187999999999</c:v>
                </c:pt>
                <c:pt idx="13">
                  <c:v>144.64587999999998</c:v>
                </c:pt>
                <c:pt idx="14">
                  <c:v>151.55987999999999</c:v>
                </c:pt>
                <c:pt idx="15">
                  <c:v>158.47387999999998</c:v>
                </c:pt>
                <c:pt idx="16">
                  <c:v>165.38788</c:v>
                </c:pt>
                <c:pt idx="17">
                  <c:v>172.30187999999998</c:v>
                </c:pt>
                <c:pt idx="18">
                  <c:v>179.21588</c:v>
                </c:pt>
                <c:pt idx="19">
                  <c:v>186.12987999999999</c:v>
                </c:pt>
                <c:pt idx="20">
                  <c:v>193.04387999999997</c:v>
                </c:pt>
                <c:pt idx="21">
                  <c:v>199.95787999999999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F9-4E61-A29E-9AADFA0ACB58}"/>
            </c:ext>
          </c:extLst>
        </c:ser>
        <c:ser>
          <c:idx val="2"/>
          <c:order val="2"/>
          <c:tx>
            <c:v>DD3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'2021'!$A$6:$A$59</c:f>
              <c:numCache>
                <c:formatCode>General</c:formatCode>
                <c:ptCount val="2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</c:numCache>
            </c:numRef>
          </c:cat>
          <c:val>
            <c:numRef>
              <c:f>'2021'!$E$6:$E$59</c:f>
              <c:numCache>
                <c:formatCode>0.00</c:formatCode>
                <c:ptCount val="22"/>
                <c:pt idx="0">
                  <c:v>50.31644</c:v>
                </c:pt>
                <c:pt idx="1">
                  <c:v>57.434439999999995</c:v>
                </c:pt>
                <c:pt idx="2">
                  <c:v>64.55243999999999</c:v>
                </c:pt>
                <c:pt idx="3">
                  <c:v>71.670439999999985</c:v>
                </c:pt>
                <c:pt idx="4">
                  <c:v>78.788439999999994</c:v>
                </c:pt>
                <c:pt idx="5">
                  <c:v>85.906440000000003</c:v>
                </c:pt>
                <c:pt idx="6">
                  <c:v>93.024439999999998</c:v>
                </c:pt>
                <c:pt idx="7">
                  <c:v>100.14243999999999</c:v>
                </c:pt>
                <c:pt idx="8">
                  <c:v>107.26043999999999</c:v>
                </c:pt>
                <c:pt idx="9">
                  <c:v>114.37843999999998</c:v>
                </c:pt>
                <c:pt idx="10">
                  <c:v>121.49643999999998</c:v>
                </c:pt>
                <c:pt idx="11">
                  <c:v>128.61444</c:v>
                </c:pt>
                <c:pt idx="12">
                  <c:v>135.73244</c:v>
                </c:pt>
                <c:pt idx="13">
                  <c:v>142.85043999999999</c:v>
                </c:pt>
                <c:pt idx="14">
                  <c:v>149.96843999999999</c:v>
                </c:pt>
                <c:pt idx="15">
                  <c:v>157.08643999999998</c:v>
                </c:pt>
                <c:pt idx="16">
                  <c:v>164.20443999999998</c:v>
                </c:pt>
                <c:pt idx="17">
                  <c:v>171.32244</c:v>
                </c:pt>
                <c:pt idx="18">
                  <c:v>178.44044</c:v>
                </c:pt>
                <c:pt idx="19">
                  <c:v>185.55843999999999</c:v>
                </c:pt>
                <c:pt idx="20">
                  <c:v>192.67643999999999</c:v>
                </c:pt>
                <c:pt idx="21">
                  <c:v>199.79443999999998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F9-4E61-A29E-9AADFA0ACB58}"/>
            </c:ext>
          </c:extLst>
        </c:ser>
        <c:ser>
          <c:idx val="3"/>
          <c:order val="3"/>
          <c:tx>
            <c:v>DD4 3x32A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'2021'!$A$6:$A$59</c:f>
              <c:numCache>
                <c:formatCode>General</c:formatCode>
                <c:ptCount val="2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</c:numCache>
            </c:numRef>
          </c:cat>
          <c:val>
            <c:numRef>
              <c:f>'2021'!$G$6:$G$59</c:f>
              <c:numCache>
                <c:formatCode>0.00</c:formatCode>
                <c:ptCount val="22"/>
                <c:pt idx="0">
                  <c:v>56.962600000000002</c:v>
                </c:pt>
                <c:pt idx="1">
                  <c:v>63.814400000000006</c:v>
                </c:pt>
                <c:pt idx="2">
                  <c:v>70.666200000000003</c:v>
                </c:pt>
                <c:pt idx="3">
                  <c:v>77.518000000000001</c:v>
                </c:pt>
                <c:pt idx="4">
                  <c:v>84.369799999999998</c:v>
                </c:pt>
                <c:pt idx="5">
                  <c:v>91.221599999999995</c:v>
                </c:pt>
                <c:pt idx="6">
                  <c:v>98.073399999999992</c:v>
                </c:pt>
                <c:pt idx="7">
                  <c:v>104.9252</c:v>
                </c:pt>
                <c:pt idx="8">
                  <c:v>111.777</c:v>
                </c:pt>
                <c:pt idx="9">
                  <c:v>118.62880000000001</c:v>
                </c:pt>
                <c:pt idx="10">
                  <c:v>125.48060000000001</c:v>
                </c:pt>
                <c:pt idx="11">
                  <c:v>132.33240000000001</c:v>
                </c:pt>
                <c:pt idx="12">
                  <c:v>139.1842</c:v>
                </c:pt>
                <c:pt idx="13">
                  <c:v>146.036</c:v>
                </c:pt>
                <c:pt idx="14">
                  <c:v>152.8878</c:v>
                </c:pt>
                <c:pt idx="15">
                  <c:v>159.7396</c:v>
                </c:pt>
                <c:pt idx="16">
                  <c:v>166.59139999999999</c:v>
                </c:pt>
                <c:pt idx="17">
                  <c:v>173.44319999999999</c:v>
                </c:pt>
                <c:pt idx="18">
                  <c:v>180.29500000000002</c:v>
                </c:pt>
                <c:pt idx="19">
                  <c:v>187.14680000000001</c:v>
                </c:pt>
                <c:pt idx="20">
                  <c:v>193.99860000000001</c:v>
                </c:pt>
                <c:pt idx="21">
                  <c:v>200.85040000000001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F9-4E61-A29E-9AADFA0ACB58}"/>
            </c:ext>
          </c:extLst>
        </c:ser>
        <c:ser>
          <c:idx val="4"/>
          <c:order val="4"/>
          <c:tx>
            <c:v>DD5 3x32A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'2021'!$A$6:$A$59</c:f>
              <c:numCache>
                <c:formatCode>General</c:formatCode>
                <c:ptCount val="2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</c:numCache>
            </c:numRef>
          </c:cat>
          <c:val>
            <c:numRef>
              <c:f>'2021'!$I$6:$I$59</c:f>
              <c:numCache>
                <c:formatCode>0.00</c:formatCode>
                <c:ptCount val="22"/>
                <c:pt idx="0">
                  <c:v>59.536600000000007</c:v>
                </c:pt>
                <c:pt idx="1">
                  <c:v>66.730400000000003</c:v>
                </c:pt>
                <c:pt idx="2">
                  <c:v>73.924200000000013</c:v>
                </c:pt>
                <c:pt idx="3">
                  <c:v>81.118000000000009</c:v>
                </c:pt>
                <c:pt idx="4">
                  <c:v>88.311800000000005</c:v>
                </c:pt>
                <c:pt idx="5">
                  <c:v>95.505600000000015</c:v>
                </c:pt>
                <c:pt idx="6">
                  <c:v>102.6994</c:v>
                </c:pt>
                <c:pt idx="7">
                  <c:v>109.89320000000001</c:v>
                </c:pt>
                <c:pt idx="8">
                  <c:v>117.08700000000002</c:v>
                </c:pt>
                <c:pt idx="9">
                  <c:v>124.2808</c:v>
                </c:pt>
                <c:pt idx="10">
                  <c:v>131.47460000000001</c:v>
                </c:pt>
                <c:pt idx="11">
                  <c:v>138.66840000000002</c:v>
                </c:pt>
                <c:pt idx="12">
                  <c:v>145.8622</c:v>
                </c:pt>
                <c:pt idx="13">
                  <c:v>153.05600000000001</c:v>
                </c:pt>
                <c:pt idx="14">
                  <c:v>160.24979999999999</c:v>
                </c:pt>
                <c:pt idx="15">
                  <c:v>167.4436</c:v>
                </c:pt>
                <c:pt idx="16">
                  <c:v>174.63740000000001</c:v>
                </c:pt>
                <c:pt idx="17">
                  <c:v>181.83120000000002</c:v>
                </c:pt>
                <c:pt idx="18">
                  <c:v>189.02500000000001</c:v>
                </c:pt>
                <c:pt idx="19">
                  <c:v>196.21880000000002</c:v>
                </c:pt>
                <c:pt idx="20">
                  <c:v>203.41260000000003</c:v>
                </c:pt>
                <c:pt idx="21">
                  <c:v>210.60640000000001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F9-4E61-A29E-9AADFA0AC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836352"/>
        <c:axId val="214837888"/>
        <c:extLst/>
      </c:lineChart>
      <c:catAx>
        <c:axId val="214836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14837888"/>
        <c:crosses val="autoZero"/>
        <c:auto val="1"/>
        <c:lblAlgn val="ctr"/>
        <c:lblOffset val="100"/>
        <c:noMultiLvlLbl val="0"/>
      </c:catAx>
      <c:valAx>
        <c:axId val="21483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148363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954062190737299"/>
          <c:y val="0.78289124322749071"/>
          <c:w val="0.32769462318379677"/>
          <c:h val="3.365081000043650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562840</xdr:colOff>
      <xdr:row>6</xdr:row>
      <xdr:rowOff>32038</xdr:rowOff>
    </xdr:from>
    <xdr:to>
      <xdr:col>24</xdr:col>
      <xdr:colOff>152400</xdr:colOff>
      <xdr:row>65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0.10409</cdr:x>
      <cdr:y>0.09878</cdr:y>
    </cdr:from>
    <cdr:to>
      <cdr:x>0.22305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01" y="619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0.15366</cdr:x>
      <cdr:y>0.05427</cdr:y>
    </cdr:from>
    <cdr:to>
      <cdr:x>0.27262</cdr:x>
      <cdr:y>0.20017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9" y="348403"/>
          <a:ext cx="914406" cy="93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/>
            <a:t>Mesacna platba za elektrinu v zavislosti na spotrebe a tarife - ZSE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0.10409</cdr:x>
      <cdr:y>0.09878</cdr:y>
    </cdr:from>
    <cdr:to>
      <cdr:x>0.22305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01" y="619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0.15366</cdr:x>
      <cdr:y>0.05427</cdr:y>
    </cdr:from>
    <cdr:to>
      <cdr:x>0.27262</cdr:x>
      <cdr:y>0.20017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9" y="348403"/>
          <a:ext cx="914406" cy="93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/>
            <a:t>Mesacna platba za elektrinu v zavislosti na spotrebe a tarife - ZSE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419965</xdr:colOff>
      <xdr:row>63</xdr:row>
      <xdr:rowOff>22513</xdr:rowOff>
    </xdr:from>
    <xdr:to>
      <xdr:col>14</xdr:col>
      <xdr:colOff>161925</xdr:colOff>
      <xdr:row>96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CD7499-60E3-4192-8E95-5FE6F9736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0.10409</cdr:x>
      <cdr:y>0.09878</cdr:y>
    </cdr:from>
    <cdr:to>
      <cdr:x>0.22305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01" y="619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0.15366</cdr:x>
      <cdr:y>0.05427</cdr:y>
    </cdr:from>
    <cdr:to>
      <cdr:x>0.27262</cdr:x>
      <cdr:y>0.20017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9" y="348403"/>
          <a:ext cx="914406" cy="93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/>
            <a:t>Mesacna platba za elektrinu v zavislosti na spotrebe a tarife - ZSE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419965</xdr:colOff>
      <xdr:row>78</xdr:row>
      <xdr:rowOff>22513</xdr:rowOff>
    </xdr:from>
    <xdr:to>
      <xdr:col>14</xdr:col>
      <xdr:colOff>161925</xdr:colOff>
      <xdr:row>111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9E8EE7-8483-4C13-B17D-262AD9407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0.10409</cdr:x>
      <cdr:y>0.09878</cdr:y>
    </cdr:from>
    <cdr:to>
      <cdr:x>0.22305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01" y="619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0.15366</cdr:x>
      <cdr:y>0.05427</cdr:y>
    </cdr:from>
    <cdr:to>
      <cdr:x>0.27262</cdr:x>
      <cdr:y>0.20017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9" y="348403"/>
          <a:ext cx="914406" cy="93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/>
            <a:t>Mesacna platba za elektrinu v zavislosti na spotrebe a tarife - ZSE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419965</xdr:colOff>
      <xdr:row>80</xdr:row>
      <xdr:rowOff>22513</xdr:rowOff>
    </xdr:from>
    <xdr:to>
      <xdr:col>16</xdr:col>
      <xdr:colOff>161925</xdr:colOff>
      <xdr:row>113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A9F7B3-3474-4EED-B011-6DE991C2CE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0.10409</cdr:x>
      <cdr:y>0.09878</cdr:y>
    </cdr:from>
    <cdr:to>
      <cdr:x>0.22305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01" y="619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0.15366</cdr:x>
      <cdr:y>0.05427</cdr:y>
    </cdr:from>
    <cdr:to>
      <cdr:x>0.27262</cdr:x>
      <cdr:y>0.20017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9" y="348403"/>
          <a:ext cx="914406" cy="93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/>
            <a:t>Mesacna platba za elektrinu v zavislosti na spotrebe a tarife - ZSE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419965</xdr:colOff>
      <xdr:row>79</xdr:row>
      <xdr:rowOff>22513</xdr:rowOff>
    </xdr:from>
    <xdr:to>
      <xdr:col>17</xdr:col>
      <xdr:colOff>161925</xdr:colOff>
      <xdr:row>112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D55D7E-7E7D-4A66-A897-F00F8CF0F4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zoomScaleNormal="100" workbookViewId="0">
      <selection activeCell="B14" sqref="B14"/>
    </sheetView>
  </sheetViews>
  <sheetFormatPr defaultRowHeight="15" x14ac:dyDescent="0.25"/>
  <cols>
    <col min="3" max="3" width="12.85546875" customWidth="1"/>
    <col min="4" max="4" width="11.140625" customWidth="1"/>
    <col min="5" max="5" width="11.7109375" customWidth="1"/>
    <col min="6" max="6" width="10.7109375" customWidth="1"/>
    <col min="7" max="7" width="11" customWidth="1"/>
    <col min="8" max="8" width="11.5703125" customWidth="1"/>
  </cols>
  <sheetData>
    <row r="1" spans="1:18" x14ac:dyDescent="0.25">
      <c r="L1" t="s">
        <v>15</v>
      </c>
      <c r="N1" t="s">
        <v>16</v>
      </c>
    </row>
    <row r="2" spans="1:18" ht="15.75" x14ac:dyDescent="0.25">
      <c r="J2" s="3" t="s">
        <v>10</v>
      </c>
      <c r="N2" s="1" t="s">
        <v>0</v>
      </c>
      <c r="O2" s="1" t="s">
        <v>1</v>
      </c>
    </row>
    <row r="3" spans="1:18" x14ac:dyDescent="0.25">
      <c r="K3" t="s">
        <v>2</v>
      </c>
      <c r="L3" s="2">
        <v>2.3558400000000002</v>
      </c>
      <c r="N3">
        <v>0.13980699999999999</v>
      </c>
      <c r="Q3" t="s">
        <v>2</v>
      </c>
      <c r="R3" t="s">
        <v>8</v>
      </c>
    </row>
    <row r="4" spans="1:18" x14ac:dyDescent="0.25">
      <c r="K4" t="s">
        <v>3</v>
      </c>
      <c r="L4" s="2">
        <v>5.8759199999999998</v>
      </c>
      <c r="N4">
        <v>0.116578</v>
      </c>
      <c r="Q4" t="s">
        <v>3</v>
      </c>
      <c r="R4" t="s">
        <v>13</v>
      </c>
    </row>
    <row r="5" spans="1:18" x14ac:dyDescent="0.25">
      <c r="K5" t="s">
        <v>4</v>
      </c>
      <c r="L5" s="2">
        <v>9.4424399999999995</v>
      </c>
      <c r="N5">
        <v>0.115018</v>
      </c>
      <c r="O5">
        <v>9.5338000000000006E-2</v>
      </c>
      <c r="Q5" t="s">
        <v>4</v>
      </c>
      <c r="R5" t="s">
        <v>9</v>
      </c>
    </row>
    <row r="6" spans="1:18" x14ac:dyDescent="0.25">
      <c r="C6" s="2" t="s">
        <v>10</v>
      </c>
      <c r="F6" t="s">
        <v>11</v>
      </c>
    </row>
    <row r="7" spans="1:18" x14ac:dyDescent="0.25">
      <c r="J7" s="2"/>
    </row>
    <row r="8" spans="1:18" ht="30" x14ac:dyDescent="0.25">
      <c r="A8" s="4" t="s">
        <v>0</v>
      </c>
      <c r="B8" s="4" t="s">
        <v>1</v>
      </c>
      <c r="C8" s="5" t="s">
        <v>5</v>
      </c>
      <c r="D8" s="5" t="s">
        <v>6</v>
      </c>
      <c r="E8" s="5" t="s">
        <v>7</v>
      </c>
      <c r="F8" s="4" t="s">
        <v>5</v>
      </c>
      <c r="G8" s="4" t="s">
        <v>6</v>
      </c>
      <c r="H8" s="6" t="s">
        <v>12</v>
      </c>
    </row>
    <row r="9" spans="1:18" x14ac:dyDescent="0.25">
      <c r="A9">
        <v>50</v>
      </c>
      <c r="B9">
        <v>0</v>
      </c>
      <c r="C9">
        <f t="shared" ref="C9:C45" si="0">$L$3+(A9+B9)*$N$3</f>
        <v>9.34619</v>
      </c>
      <c r="D9">
        <f t="shared" ref="D9:D45" si="1">$L$4+(A9+B9)*$N$4</f>
        <v>11.70482</v>
      </c>
      <c r="E9">
        <f t="shared" ref="E9:E45" si="2">$L$5+(A9*$N$5)+(B9*$O$5)</f>
        <v>15.193339999999999</v>
      </c>
      <c r="F9">
        <f t="shared" ref="F9:F45" si="3">$E$51+(A9+B9)*$G$51</f>
        <v>12.01042</v>
      </c>
      <c r="G9">
        <f t="shared" ref="G9:G45" si="4">$E$52+(A9*$G$52)+(B9*$H$52)</f>
        <v>12.313420000000001</v>
      </c>
      <c r="H9">
        <f>(A9+B9)*12</f>
        <v>600</v>
      </c>
    </row>
    <row r="10" spans="1:18" hidden="1" x14ac:dyDescent="0.25">
      <c r="A10">
        <f t="shared" ref="A10:A17" si="5">A9+10</f>
        <v>60</v>
      </c>
      <c r="B10">
        <f>$B$9</f>
        <v>0</v>
      </c>
      <c r="C10">
        <f t="shared" si="0"/>
        <v>10.744260000000001</v>
      </c>
      <c r="D10">
        <f t="shared" si="1"/>
        <v>12.8706</v>
      </c>
      <c r="E10">
        <f t="shared" si="2"/>
        <v>16.343519999999998</v>
      </c>
      <c r="F10">
        <f t="shared" si="3"/>
        <v>13.227</v>
      </c>
      <c r="G10">
        <f t="shared" si="4"/>
        <v>13.5906</v>
      </c>
      <c r="H10">
        <f t="shared" ref="H10:H39" si="6">(A10+B10)*12</f>
        <v>720</v>
      </c>
    </row>
    <row r="11" spans="1:18" hidden="1" x14ac:dyDescent="0.25">
      <c r="A11">
        <f t="shared" si="5"/>
        <v>70</v>
      </c>
      <c r="B11">
        <f t="shared" ref="B11:B49" si="7">$B$9</f>
        <v>0</v>
      </c>
      <c r="C11">
        <f t="shared" si="0"/>
        <v>12.142329999999999</v>
      </c>
      <c r="D11">
        <f t="shared" si="1"/>
        <v>14.036380000000001</v>
      </c>
      <c r="E11">
        <f t="shared" si="2"/>
        <v>17.493699999999997</v>
      </c>
      <c r="F11">
        <f t="shared" si="3"/>
        <v>14.443580000000001</v>
      </c>
      <c r="G11">
        <f t="shared" si="4"/>
        <v>14.86778</v>
      </c>
      <c r="H11">
        <f t="shared" si="6"/>
        <v>840</v>
      </c>
    </row>
    <row r="12" spans="1:18" hidden="1" x14ac:dyDescent="0.25">
      <c r="A12">
        <f t="shared" si="5"/>
        <v>80</v>
      </c>
      <c r="B12">
        <f t="shared" si="7"/>
        <v>0</v>
      </c>
      <c r="C12">
        <f t="shared" si="0"/>
        <v>13.5404</v>
      </c>
      <c r="D12">
        <f t="shared" si="1"/>
        <v>15.202159999999999</v>
      </c>
      <c r="E12">
        <f t="shared" si="2"/>
        <v>18.643879999999999</v>
      </c>
      <c r="F12">
        <f t="shared" si="3"/>
        <v>15.660160000000001</v>
      </c>
      <c r="G12">
        <f t="shared" si="4"/>
        <v>16.144960000000001</v>
      </c>
      <c r="H12">
        <f t="shared" si="6"/>
        <v>960</v>
      </c>
    </row>
    <row r="13" spans="1:18" hidden="1" x14ac:dyDescent="0.25">
      <c r="A13">
        <f t="shared" si="5"/>
        <v>90</v>
      </c>
      <c r="B13">
        <f t="shared" si="7"/>
        <v>0</v>
      </c>
      <c r="C13">
        <f t="shared" si="0"/>
        <v>14.938469999999999</v>
      </c>
      <c r="D13">
        <f t="shared" si="1"/>
        <v>16.367940000000001</v>
      </c>
      <c r="E13">
        <f t="shared" si="2"/>
        <v>19.794059999999998</v>
      </c>
      <c r="F13">
        <f t="shared" si="3"/>
        <v>16.876740000000002</v>
      </c>
      <c r="G13">
        <f t="shared" si="4"/>
        <v>17.422139999999999</v>
      </c>
      <c r="H13">
        <f t="shared" si="6"/>
        <v>1080</v>
      </c>
    </row>
    <row r="14" spans="1:18" x14ac:dyDescent="0.25">
      <c r="A14">
        <f t="shared" si="5"/>
        <v>100</v>
      </c>
      <c r="B14">
        <f t="shared" si="7"/>
        <v>0</v>
      </c>
      <c r="C14">
        <f t="shared" si="0"/>
        <v>16.336539999999999</v>
      </c>
      <c r="D14">
        <f t="shared" si="1"/>
        <v>17.533719999999999</v>
      </c>
      <c r="E14">
        <f t="shared" si="2"/>
        <v>20.944240000000001</v>
      </c>
      <c r="F14">
        <f t="shared" si="3"/>
        <v>18.093320000000002</v>
      </c>
      <c r="G14">
        <f t="shared" si="4"/>
        <v>18.69932</v>
      </c>
      <c r="H14">
        <f t="shared" si="6"/>
        <v>1200</v>
      </c>
    </row>
    <row r="15" spans="1:18" hidden="1" x14ac:dyDescent="0.25">
      <c r="A15">
        <f t="shared" si="5"/>
        <v>110</v>
      </c>
      <c r="B15">
        <f t="shared" si="7"/>
        <v>0</v>
      </c>
      <c r="C15">
        <f t="shared" si="0"/>
        <v>17.73461</v>
      </c>
      <c r="D15">
        <f t="shared" si="1"/>
        <v>18.6995</v>
      </c>
      <c r="E15">
        <f t="shared" si="2"/>
        <v>22.09442</v>
      </c>
      <c r="F15">
        <f t="shared" si="3"/>
        <v>19.309899999999999</v>
      </c>
      <c r="G15">
        <f t="shared" si="4"/>
        <v>19.976500000000001</v>
      </c>
      <c r="H15">
        <f t="shared" si="6"/>
        <v>1320</v>
      </c>
    </row>
    <row r="16" spans="1:18" hidden="1" x14ac:dyDescent="0.25">
      <c r="A16">
        <f t="shared" si="5"/>
        <v>120</v>
      </c>
      <c r="B16">
        <f t="shared" si="7"/>
        <v>0</v>
      </c>
      <c r="C16">
        <f t="shared" si="0"/>
        <v>19.132680000000001</v>
      </c>
      <c r="D16">
        <f t="shared" si="1"/>
        <v>19.865279999999998</v>
      </c>
      <c r="E16">
        <f t="shared" si="2"/>
        <v>23.244599999999998</v>
      </c>
      <c r="F16">
        <f t="shared" si="3"/>
        <v>20.526479999999999</v>
      </c>
      <c r="G16">
        <f t="shared" si="4"/>
        <v>21.253679999999999</v>
      </c>
      <c r="H16">
        <f t="shared" si="6"/>
        <v>1440</v>
      </c>
    </row>
    <row r="17" spans="1:8" hidden="1" x14ac:dyDescent="0.25">
      <c r="A17">
        <f t="shared" si="5"/>
        <v>130</v>
      </c>
      <c r="B17">
        <f t="shared" si="7"/>
        <v>0</v>
      </c>
      <c r="C17">
        <f t="shared" si="0"/>
        <v>20.530749999999998</v>
      </c>
      <c r="D17">
        <f t="shared" si="1"/>
        <v>21.03106</v>
      </c>
      <c r="E17">
        <f t="shared" si="2"/>
        <v>24.394779999999997</v>
      </c>
      <c r="F17">
        <f t="shared" si="3"/>
        <v>21.74306</v>
      </c>
      <c r="G17">
        <f t="shared" si="4"/>
        <v>22.530860000000001</v>
      </c>
      <c r="H17">
        <f t="shared" si="6"/>
        <v>1560</v>
      </c>
    </row>
    <row r="18" spans="1:8" hidden="1" x14ac:dyDescent="0.25">
      <c r="A18">
        <f>A17+10</f>
        <v>140</v>
      </c>
      <c r="B18">
        <f t="shared" si="7"/>
        <v>0</v>
      </c>
      <c r="C18">
        <f t="shared" si="0"/>
        <v>21.928819999999998</v>
      </c>
      <c r="D18">
        <f t="shared" si="1"/>
        <v>22.196840000000002</v>
      </c>
      <c r="E18">
        <f t="shared" si="2"/>
        <v>25.544959999999996</v>
      </c>
      <c r="F18">
        <f t="shared" si="3"/>
        <v>22.95964</v>
      </c>
      <c r="G18">
        <f t="shared" si="4"/>
        <v>23.808040000000002</v>
      </c>
      <c r="H18">
        <f t="shared" si="6"/>
        <v>1680</v>
      </c>
    </row>
    <row r="19" spans="1:8" x14ac:dyDescent="0.25">
      <c r="A19">
        <f t="shared" ref="A19:A49" si="8">A18+10</f>
        <v>150</v>
      </c>
      <c r="B19">
        <f t="shared" si="7"/>
        <v>0</v>
      </c>
      <c r="C19">
        <f t="shared" si="0"/>
        <v>23.326889999999999</v>
      </c>
      <c r="D19">
        <f t="shared" si="1"/>
        <v>23.36262</v>
      </c>
      <c r="E19">
        <f t="shared" si="2"/>
        <v>26.695140000000002</v>
      </c>
      <c r="F19">
        <f t="shared" si="3"/>
        <v>24.176220000000001</v>
      </c>
      <c r="G19">
        <f t="shared" si="4"/>
        <v>25.08522</v>
      </c>
      <c r="H19">
        <f t="shared" si="6"/>
        <v>1800</v>
      </c>
    </row>
    <row r="20" spans="1:8" hidden="1" x14ac:dyDescent="0.25">
      <c r="A20">
        <f t="shared" si="8"/>
        <v>160</v>
      </c>
      <c r="B20">
        <f t="shared" si="7"/>
        <v>0</v>
      </c>
      <c r="C20">
        <f t="shared" si="0"/>
        <v>24.724959999999999</v>
      </c>
      <c r="D20">
        <f t="shared" si="1"/>
        <v>24.528400000000001</v>
      </c>
      <c r="E20">
        <f t="shared" si="2"/>
        <v>27.845320000000001</v>
      </c>
      <c r="F20">
        <f t="shared" si="3"/>
        <v>25.392800000000001</v>
      </c>
      <c r="G20">
        <f t="shared" si="4"/>
        <v>26.362400000000001</v>
      </c>
      <c r="H20">
        <f t="shared" si="6"/>
        <v>1920</v>
      </c>
    </row>
    <row r="21" spans="1:8" hidden="1" x14ac:dyDescent="0.25">
      <c r="A21">
        <f t="shared" si="8"/>
        <v>170</v>
      </c>
      <c r="B21">
        <f t="shared" si="7"/>
        <v>0</v>
      </c>
      <c r="C21">
        <f t="shared" si="0"/>
        <v>26.12303</v>
      </c>
      <c r="D21">
        <f t="shared" si="1"/>
        <v>25.694179999999999</v>
      </c>
      <c r="E21">
        <f t="shared" si="2"/>
        <v>28.9955</v>
      </c>
      <c r="F21">
        <f t="shared" si="3"/>
        <v>26.609380000000002</v>
      </c>
      <c r="G21">
        <f t="shared" si="4"/>
        <v>27.639580000000002</v>
      </c>
      <c r="H21">
        <f t="shared" si="6"/>
        <v>2040</v>
      </c>
    </row>
    <row r="22" spans="1:8" hidden="1" x14ac:dyDescent="0.25">
      <c r="A22">
        <f t="shared" si="8"/>
        <v>180</v>
      </c>
      <c r="B22">
        <f t="shared" si="7"/>
        <v>0</v>
      </c>
      <c r="C22">
        <f t="shared" si="0"/>
        <v>27.521099999999997</v>
      </c>
      <c r="D22">
        <f t="shared" si="1"/>
        <v>26.859960000000001</v>
      </c>
      <c r="E22">
        <f t="shared" si="2"/>
        <v>30.145679999999999</v>
      </c>
      <c r="F22">
        <f t="shared" si="3"/>
        <v>27.825960000000002</v>
      </c>
      <c r="G22">
        <f t="shared" si="4"/>
        <v>28.91676</v>
      </c>
      <c r="H22">
        <f t="shared" si="6"/>
        <v>2160</v>
      </c>
    </row>
    <row r="23" spans="1:8" hidden="1" x14ac:dyDescent="0.25">
      <c r="A23">
        <f t="shared" si="8"/>
        <v>190</v>
      </c>
      <c r="B23">
        <f t="shared" si="7"/>
        <v>0</v>
      </c>
      <c r="C23">
        <f t="shared" si="0"/>
        <v>28.919169999999998</v>
      </c>
      <c r="D23">
        <f t="shared" si="1"/>
        <v>28.025740000000003</v>
      </c>
      <c r="E23">
        <f t="shared" si="2"/>
        <v>31.295859999999998</v>
      </c>
      <c r="F23">
        <f t="shared" si="3"/>
        <v>29.042540000000002</v>
      </c>
      <c r="G23">
        <f t="shared" si="4"/>
        <v>30.193940000000001</v>
      </c>
      <c r="H23">
        <f t="shared" si="6"/>
        <v>2280</v>
      </c>
    </row>
    <row r="24" spans="1:8" x14ac:dyDescent="0.25">
      <c r="A24">
        <f t="shared" si="8"/>
        <v>200</v>
      </c>
      <c r="B24">
        <f t="shared" si="7"/>
        <v>0</v>
      </c>
      <c r="C24">
        <f t="shared" si="0"/>
        <v>30.317239999999998</v>
      </c>
      <c r="D24">
        <f t="shared" si="1"/>
        <v>29.191520000000001</v>
      </c>
      <c r="E24">
        <f t="shared" si="2"/>
        <v>32.446039999999996</v>
      </c>
      <c r="F24">
        <f t="shared" si="3"/>
        <v>30.259120000000003</v>
      </c>
      <c r="G24">
        <f t="shared" si="4"/>
        <v>31.471119999999999</v>
      </c>
      <c r="H24">
        <f t="shared" si="6"/>
        <v>2400</v>
      </c>
    </row>
    <row r="25" spans="1:8" hidden="1" x14ac:dyDescent="0.25">
      <c r="A25">
        <f t="shared" si="8"/>
        <v>210</v>
      </c>
      <c r="B25">
        <f t="shared" si="7"/>
        <v>0</v>
      </c>
      <c r="C25">
        <f t="shared" si="0"/>
        <v>31.715309999999999</v>
      </c>
      <c r="D25">
        <f t="shared" si="1"/>
        <v>30.357300000000002</v>
      </c>
      <c r="E25">
        <f t="shared" si="2"/>
        <v>33.596219999999995</v>
      </c>
      <c r="F25">
        <f t="shared" si="3"/>
        <v>31.475700000000003</v>
      </c>
      <c r="G25">
        <f t="shared" si="4"/>
        <v>32.7483</v>
      </c>
      <c r="H25">
        <f t="shared" si="6"/>
        <v>2520</v>
      </c>
    </row>
    <row r="26" spans="1:8" hidden="1" x14ac:dyDescent="0.25">
      <c r="A26">
        <f t="shared" si="8"/>
        <v>220</v>
      </c>
      <c r="B26">
        <f t="shared" si="7"/>
        <v>0</v>
      </c>
      <c r="C26">
        <f t="shared" si="0"/>
        <v>33.113379999999999</v>
      </c>
      <c r="D26">
        <f t="shared" si="1"/>
        <v>31.52308</v>
      </c>
      <c r="E26">
        <f t="shared" si="2"/>
        <v>34.746400000000001</v>
      </c>
      <c r="F26">
        <f t="shared" si="3"/>
        <v>32.692279999999997</v>
      </c>
      <c r="G26">
        <f t="shared" si="4"/>
        <v>34.025480000000002</v>
      </c>
      <c r="H26">
        <f t="shared" si="6"/>
        <v>2640</v>
      </c>
    </row>
    <row r="27" spans="1:8" hidden="1" x14ac:dyDescent="0.25">
      <c r="A27">
        <f t="shared" si="8"/>
        <v>230</v>
      </c>
      <c r="B27">
        <f t="shared" si="7"/>
        <v>0</v>
      </c>
      <c r="C27">
        <f t="shared" si="0"/>
        <v>34.511449999999996</v>
      </c>
      <c r="D27">
        <f t="shared" si="1"/>
        <v>32.688859999999998</v>
      </c>
      <c r="E27">
        <f t="shared" si="2"/>
        <v>35.89658</v>
      </c>
      <c r="F27">
        <f t="shared" si="3"/>
        <v>33.908859999999997</v>
      </c>
      <c r="G27">
        <f t="shared" si="4"/>
        <v>35.302659999999996</v>
      </c>
      <c r="H27">
        <f t="shared" si="6"/>
        <v>2760</v>
      </c>
    </row>
    <row r="28" spans="1:8" hidden="1" x14ac:dyDescent="0.25">
      <c r="A28">
        <f t="shared" si="8"/>
        <v>240</v>
      </c>
      <c r="B28">
        <f t="shared" si="7"/>
        <v>0</v>
      </c>
      <c r="C28">
        <f t="shared" si="0"/>
        <v>35.909520000000001</v>
      </c>
      <c r="D28">
        <f t="shared" si="1"/>
        <v>33.854639999999996</v>
      </c>
      <c r="E28">
        <f t="shared" si="2"/>
        <v>37.046759999999999</v>
      </c>
      <c r="F28">
        <f t="shared" si="3"/>
        <v>35.125439999999998</v>
      </c>
      <c r="G28">
        <f t="shared" si="4"/>
        <v>36.579839999999997</v>
      </c>
      <c r="H28">
        <f t="shared" si="6"/>
        <v>2880</v>
      </c>
    </row>
    <row r="29" spans="1:8" x14ac:dyDescent="0.25">
      <c r="A29">
        <f t="shared" si="8"/>
        <v>250</v>
      </c>
      <c r="B29">
        <f t="shared" si="7"/>
        <v>0</v>
      </c>
      <c r="C29">
        <f t="shared" si="0"/>
        <v>37.307589999999998</v>
      </c>
      <c r="D29">
        <f t="shared" si="1"/>
        <v>35.020420000000001</v>
      </c>
      <c r="E29">
        <f t="shared" si="2"/>
        <v>38.196939999999998</v>
      </c>
      <c r="F29">
        <f t="shared" si="3"/>
        <v>36.342019999999998</v>
      </c>
      <c r="G29">
        <f t="shared" si="4"/>
        <v>37.857019999999999</v>
      </c>
      <c r="H29">
        <f t="shared" si="6"/>
        <v>3000</v>
      </c>
    </row>
    <row r="30" spans="1:8" hidden="1" x14ac:dyDescent="0.25">
      <c r="A30">
        <f t="shared" si="8"/>
        <v>260</v>
      </c>
      <c r="B30">
        <f t="shared" si="7"/>
        <v>0</v>
      </c>
      <c r="C30">
        <f t="shared" si="0"/>
        <v>38.705659999999995</v>
      </c>
      <c r="D30">
        <f t="shared" si="1"/>
        <v>36.186199999999999</v>
      </c>
      <c r="E30">
        <f t="shared" si="2"/>
        <v>39.347119999999997</v>
      </c>
      <c r="F30">
        <f t="shared" si="3"/>
        <v>37.558599999999998</v>
      </c>
      <c r="G30">
        <f t="shared" si="4"/>
        <v>39.1342</v>
      </c>
      <c r="H30">
        <f t="shared" si="6"/>
        <v>3120</v>
      </c>
    </row>
    <row r="31" spans="1:8" hidden="1" x14ac:dyDescent="0.25">
      <c r="A31">
        <f t="shared" si="8"/>
        <v>270</v>
      </c>
      <c r="B31">
        <f t="shared" si="7"/>
        <v>0</v>
      </c>
      <c r="C31">
        <f t="shared" si="0"/>
        <v>40.103729999999999</v>
      </c>
      <c r="D31">
        <f t="shared" si="1"/>
        <v>37.351979999999998</v>
      </c>
      <c r="E31">
        <f t="shared" si="2"/>
        <v>40.497299999999996</v>
      </c>
      <c r="F31">
        <f t="shared" si="3"/>
        <v>38.775179999999999</v>
      </c>
      <c r="G31">
        <f t="shared" si="4"/>
        <v>40.411380000000001</v>
      </c>
      <c r="H31">
        <f t="shared" si="6"/>
        <v>3240</v>
      </c>
    </row>
    <row r="32" spans="1:8" hidden="1" x14ac:dyDescent="0.25">
      <c r="A32">
        <f t="shared" si="8"/>
        <v>280</v>
      </c>
      <c r="B32">
        <f t="shared" si="7"/>
        <v>0</v>
      </c>
      <c r="C32">
        <f t="shared" si="0"/>
        <v>41.501799999999996</v>
      </c>
      <c r="D32">
        <f t="shared" si="1"/>
        <v>38.517760000000003</v>
      </c>
      <c r="E32">
        <f t="shared" si="2"/>
        <v>41.647479999999995</v>
      </c>
      <c r="F32">
        <f t="shared" si="3"/>
        <v>39.991759999999999</v>
      </c>
      <c r="G32">
        <f t="shared" si="4"/>
        <v>41.688560000000003</v>
      </c>
      <c r="H32">
        <f t="shared" si="6"/>
        <v>3360</v>
      </c>
    </row>
    <row r="33" spans="1:8" hidden="1" x14ac:dyDescent="0.25">
      <c r="A33">
        <f t="shared" si="8"/>
        <v>290</v>
      </c>
      <c r="B33">
        <f t="shared" si="7"/>
        <v>0</v>
      </c>
      <c r="C33">
        <f t="shared" si="0"/>
        <v>42.89987</v>
      </c>
      <c r="D33">
        <f t="shared" si="1"/>
        <v>39.683540000000001</v>
      </c>
      <c r="E33">
        <f t="shared" si="2"/>
        <v>42.797659999999993</v>
      </c>
      <c r="F33">
        <f t="shared" si="3"/>
        <v>41.20834</v>
      </c>
      <c r="G33">
        <f t="shared" si="4"/>
        <v>42.965740000000004</v>
      </c>
      <c r="H33">
        <f t="shared" si="6"/>
        <v>3480</v>
      </c>
    </row>
    <row r="34" spans="1:8" x14ac:dyDescent="0.25">
      <c r="A34">
        <f t="shared" si="8"/>
        <v>300</v>
      </c>
      <c r="B34">
        <f t="shared" si="7"/>
        <v>0</v>
      </c>
      <c r="C34">
        <f t="shared" si="0"/>
        <v>44.297939999999997</v>
      </c>
      <c r="D34">
        <f t="shared" si="1"/>
        <v>40.849319999999999</v>
      </c>
      <c r="E34">
        <f t="shared" si="2"/>
        <v>43.947839999999999</v>
      </c>
      <c r="F34">
        <f t="shared" si="3"/>
        <v>42.42492</v>
      </c>
      <c r="G34">
        <f t="shared" si="4"/>
        <v>44.242919999999998</v>
      </c>
      <c r="H34">
        <f t="shared" si="6"/>
        <v>3600</v>
      </c>
    </row>
    <row r="35" spans="1:8" hidden="1" x14ac:dyDescent="0.25">
      <c r="A35">
        <f t="shared" si="8"/>
        <v>310</v>
      </c>
      <c r="B35">
        <f t="shared" si="7"/>
        <v>0</v>
      </c>
      <c r="C35">
        <f t="shared" si="0"/>
        <v>45.696009999999994</v>
      </c>
      <c r="D35">
        <f t="shared" si="1"/>
        <v>42.015100000000004</v>
      </c>
      <c r="E35">
        <f t="shared" si="2"/>
        <v>45.098019999999998</v>
      </c>
      <c r="F35">
        <f t="shared" si="3"/>
        <v>43.641500000000001</v>
      </c>
      <c r="G35">
        <f t="shared" si="4"/>
        <v>45.520099999999999</v>
      </c>
      <c r="H35">
        <f t="shared" si="6"/>
        <v>3720</v>
      </c>
    </row>
    <row r="36" spans="1:8" hidden="1" x14ac:dyDescent="0.25">
      <c r="A36">
        <f t="shared" si="8"/>
        <v>320</v>
      </c>
      <c r="B36">
        <f t="shared" si="7"/>
        <v>0</v>
      </c>
      <c r="C36">
        <f t="shared" si="0"/>
        <v>47.094079999999998</v>
      </c>
      <c r="D36">
        <f t="shared" si="1"/>
        <v>43.180880000000002</v>
      </c>
      <c r="E36">
        <f t="shared" si="2"/>
        <v>46.248199999999997</v>
      </c>
      <c r="F36">
        <f t="shared" si="3"/>
        <v>44.858080000000001</v>
      </c>
      <c r="G36">
        <f t="shared" si="4"/>
        <v>46.797280000000001</v>
      </c>
      <c r="H36">
        <f t="shared" si="6"/>
        <v>3840</v>
      </c>
    </row>
    <row r="37" spans="1:8" hidden="1" x14ac:dyDescent="0.25">
      <c r="A37">
        <f t="shared" si="8"/>
        <v>330</v>
      </c>
      <c r="B37">
        <f t="shared" si="7"/>
        <v>0</v>
      </c>
      <c r="C37">
        <f t="shared" si="0"/>
        <v>48.492149999999995</v>
      </c>
      <c r="D37">
        <f t="shared" si="1"/>
        <v>44.34666</v>
      </c>
      <c r="E37">
        <f t="shared" si="2"/>
        <v>47.398379999999996</v>
      </c>
      <c r="F37">
        <f t="shared" si="3"/>
        <v>46.074660000000002</v>
      </c>
      <c r="G37">
        <f t="shared" si="4"/>
        <v>48.074460000000002</v>
      </c>
      <c r="H37">
        <f t="shared" si="6"/>
        <v>3960</v>
      </c>
    </row>
    <row r="38" spans="1:8" hidden="1" x14ac:dyDescent="0.25">
      <c r="A38">
        <f t="shared" si="8"/>
        <v>340</v>
      </c>
      <c r="B38">
        <f t="shared" si="7"/>
        <v>0</v>
      </c>
      <c r="C38">
        <f t="shared" si="0"/>
        <v>49.890219999999999</v>
      </c>
      <c r="D38">
        <f t="shared" si="1"/>
        <v>45.512439999999998</v>
      </c>
      <c r="E38">
        <f t="shared" si="2"/>
        <v>48.548559999999995</v>
      </c>
      <c r="F38">
        <f t="shared" si="3"/>
        <v>47.291240000000002</v>
      </c>
      <c r="G38">
        <f t="shared" si="4"/>
        <v>49.351640000000003</v>
      </c>
      <c r="H38">
        <f t="shared" si="6"/>
        <v>4080</v>
      </c>
    </row>
    <row r="39" spans="1:8" x14ac:dyDescent="0.25">
      <c r="A39">
        <f t="shared" si="8"/>
        <v>350</v>
      </c>
      <c r="B39">
        <f t="shared" si="7"/>
        <v>0</v>
      </c>
      <c r="C39">
        <f t="shared" si="0"/>
        <v>51.288289999999996</v>
      </c>
      <c r="D39">
        <f t="shared" si="1"/>
        <v>46.678220000000003</v>
      </c>
      <c r="E39">
        <f t="shared" si="2"/>
        <v>49.698739999999994</v>
      </c>
      <c r="F39">
        <f t="shared" si="3"/>
        <v>48.507820000000002</v>
      </c>
      <c r="G39">
        <f t="shared" si="4"/>
        <v>50.628819999999997</v>
      </c>
      <c r="H39">
        <f t="shared" si="6"/>
        <v>4200</v>
      </c>
    </row>
    <row r="40" spans="1:8" hidden="1" x14ac:dyDescent="0.25">
      <c r="A40">
        <f t="shared" si="8"/>
        <v>360</v>
      </c>
      <c r="B40">
        <f t="shared" si="7"/>
        <v>0</v>
      </c>
      <c r="C40">
        <f t="shared" si="0"/>
        <v>52.686359999999993</v>
      </c>
      <c r="D40">
        <f t="shared" si="1"/>
        <v>47.844000000000001</v>
      </c>
      <c r="E40">
        <f t="shared" si="2"/>
        <v>50.848919999999993</v>
      </c>
      <c r="F40">
        <f t="shared" si="3"/>
        <v>49.724400000000003</v>
      </c>
      <c r="G40">
        <f t="shared" si="4"/>
        <v>51.905999999999999</v>
      </c>
      <c r="H40">
        <f t="shared" ref="H40" si="9">(A40+B40)*12</f>
        <v>4320</v>
      </c>
    </row>
    <row r="41" spans="1:8" hidden="1" x14ac:dyDescent="0.25">
      <c r="A41">
        <f t="shared" si="8"/>
        <v>370</v>
      </c>
      <c r="B41">
        <f t="shared" si="7"/>
        <v>0</v>
      </c>
      <c r="C41">
        <f t="shared" si="0"/>
        <v>54.084429999999998</v>
      </c>
      <c r="D41">
        <f t="shared" si="1"/>
        <v>49.009779999999999</v>
      </c>
      <c r="E41">
        <f t="shared" si="2"/>
        <v>51.999099999999999</v>
      </c>
      <c r="F41">
        <f t="shared" si="3"/>
        <v>50.940980000000003</v>
      </c>
      <c r="G41">
        <f t="shared" si="4"/>
        <v>53.18318</v>
      </c>
      <c r="H41">
        <f t="shared" ref="H41:H44" si="10">(A41+B41)*12</f>
        <v>4440</v>
      </c>
    </row>
    <row r="42" spans="1:8" hidden="1" x14ac:dyDescent="0.25">
      <c r="A42">
        <f t="shared" si="8"/>
        <v>380</v>
      </c>
      <c r="B42">
        <f t="shared" si="7"/>
        <v>0</v>
      </c>
      <c r="C42">
        <f t="shared" si="0"/>
        <v>55.482499999999995</v>
      </c>
      <c r="D42">
        <f t="shared" si="1"/>
        <v>50.175560000000004</v>
      </c>
      <c r="E42">
        <f t="shared" si="2"/>
        <v>53.149279999999997</v>
      </c>
      <c r="F42">
        <f t="shared" si="3"/>
        <v>52.157560000000004</v>
      </c>
      <c r="G42">
        <f t="shared" si="4"/>
        <v>54.460360000000001</v>
      </c>
      <c r="H42">
        <f t="shared" si="10"/>
        <v>4560</v>
      </c>
    </row>
    <row r="43" spans="1:8" hidden="1" x14ac:dyDescent="0.25">
      <c r="A43">
        <f t="shared" si="8"/>
        <v>390</v>
      </c>
      <c r="B43">
        <f t="shared" si="7"/>
        <v>0</v>
      </c>
      <c r="C43">
        <f t="shared" si="0"/>
        <v>56.880569999999999</v>
      </c>
      <c r="D43">
        <f t="shared" si="1"/>
        <v>51.341340000000002</v>
      </c>
      <c r="E43">
        <f t="shared" si="2"/>
        <v>54.299459999999996</v>
      </c>
      <c r="F43">
        <f t="shared" si="3"/>
        <v>53.374140000000004</v>
      </c>
      <c r="G43">
        <f t="shared" si="4"/>
        <v>55.737540000000003</v>
      </c>
      <c r="H43">
        <f t="shared" si="10"/>
        <v>4680</v>
      </c>
    </row>
    <row r="44" spans="1:8" x14ac:dyDescent="0.25">
      <c r="A44">
        <f t="shared" si="8"/>
        <v>400</v>
      </c>
      <c r="B44">
        <f t="shared" si="7"/>
        <v>0</v>
      </c>
      <c r="C44">
        <f t="shared" si="0"/>
        <v>58.278639999999996</v>
      </c>
      <c r="D44">
        <f t="shared" si="1"/>
        <v>52.50712</v>
      </c>
      <c r="E44">
        <f t="shared" si="2"/>
        <v>55.449639999999995</v>
      </c>
      <c r="F44">
        <f t="shared" si="3"/>
        <v>54.590720000000005</v>
      </c>
      <c r="G44">
        <f t="shared" si="4"/>
        <v>57.014719999999997</v>
      </c>
      <c r="H44">
        <f t="shared" si="10"/>
        <v>4800</v>
      </c>
    </row>
    <row r="45" spans="1:8" hidden="1" x14ac:dyDescent="0.25">
      <c r="A45">
        <f t="shared" si="8"/>
        <v>410</v>
      </c>
      <c r="B45">
        <f t="shared" si="7"/>
        <v>0</v>
      </c>
      <c r="C45">
        <f t="shared" si="0"/>
        <v>59.676709999999993</v>
      </c>
      <c r="D45">
        <f t="shared" si="1"/>
        <v>53.672899999999998</v>
      </c>
      <c r="E45">
        <f t="shared" si="2"/>
        <v>56.599819999999994</v>
      </c>
      <c r="F45">
        <f t="shared" si="3"/>
        <v>55.807300000000005</v>
      </c>
      <c r="G45">
        <f t="shared" si="4"/>
        <v>58.291899999999998</v>
      </c>
      <c r="H45">
        <f t="shared" ref="H45:H49" si="11">(A45+B45)*12</f>
        <v>4920</v>
      </c>
    </row>
    <row r="46" spans="1:8" hidden="1" x14ac:dyDescent="0.25">
      <c r="A46">
        <f t="shared" si="8"/>
        <v>420</v>
      </c>
      <c r="B46">
        <f t="shared" si="7"/>
        <v>0</v>
      </c>
      <c r="C46">
        <f t="shared" ref="C46:C49" si="12">$L$3+(A46+B46)*$N$3</f>
        <v>61.074779999999997</v>
      </c>
      <c r="D46">
        <f t="shared" ref="D46:D49" si="13">$L$4+(A46+B46)*$N$4</f>
        <v>54.838680000000004</v>
      </c>
      <c r="E46">
        <f t="shared" ref="E46:E49" si="14">$L$5+(A46*$N$5)+(B46*$O$5)</f>
        <v>57.749999999999993</v>
      </c>
      <c r="F46">
        <f t="shared" ref="F46:F49" si="15">$E$51+(A46+B46)*$G$51</f>
        <v>57.023880000000005</v>
      </c>
      <c r="G46">
        <f t="shared" ref="G46:G49" si="16">$E$52+(A46*$G$52)+(B46*$H$52)</f>
        <v>59.56908</v>
      </c>
      <c r="H46">
        <f t="shared" si="11"/>
        <v>5040</v>
      </c>
    </row>
    <row r="47" spans="1:8" hidden="1" x14ac:dyDescent="0.25">
      <c r="A47">
        <f t="shared" si="8"/>
        <v>430</v>
      </c>
      <c r="B47">
        <f t="shared" si="7"/>
        <v>0</v>
      </c>
      <c r="C47">
        <f t="shared" si="12"/>
        <v>62.472849999999994</v>
      </c>
      <c r="D47">
        <f t="shared" si="13"/>
        <v>56.004460000000002</v>
      </c>
      <c r="E47">
        <f t="shared" si="14"/>
        <v>58.900179999999999</v>
      </c>
      <c r="F47">
        <f t="shared" si="15"/>
        <v>58.240459999999999</v>
      </c>
      <c r="G47">
        <f t="shared" si="16"/>
        <v>60.846260000000001</v>
      </c>
      <c r="H47">
        <f t="shared" si="11"/>
        <v>5160</v>
      </c>
    </row>
    <row r="48" spans="1:8" hidden="1" x14ac:dyDescent="0.25">
      <c r="A48">
        <f t="shared" si="8"/>
        <v>440</v>
      </c>
      <c r="B48">
        <f t="shared" si="7"/>
        <v>0</v>
      </c>
      <c r="C48">
        <f t="shared" si="12"/>
        <v>63.870919999999998</v>
      </c>
      <c r="D48">
        <f t="shared" si="13"/>
        <v>57.17024</v>
      </c>
      <c r="E48">
        <f t="shared" si="14"/>
        <v>60.050359999999998</v>
      </c>
      <c r="F48">
        <f t="shared" si="15"/>
        <v>59.457039999999999</v>
      </c>
      <c r="G48">
        <f t="shared" si="16"/>
        <v>62.123440000000002</v>
      </c>
      <c r="H48">
        <f t="shared" si="11"/>
        <v>5280</v>
      </c>
    </row>
    <row r="49" spans="1:8" x14ac:dyDescent="0.25">
      <c r="A49">
        <f t="shared" si="8"/>
        <v>450</v>
      </c>
      <c r="B49">
        <f t="shared" si="7"/>
        <v>0</v>
      </c>
      <c r="C49">
        <f t="shared" si="12"/>
        <v>65.268989999999988</v>
      </c>
      <c r="D49">
        <f t="shared" si="13"/>
        <v>58.336019999999998</v>
      </c>
      <c r="E49">
        <f t="shared" si="14"/>
        <v>61.200539999999997</v>
      </c>
      <c r="F49">
        <f t="shared" si="15"/>
        <v>60.67362</v>
      </c>
      <c r="G49">
        <f t="shared" si="16"/>
        <v>63.400620000000004</v>
      </c>
      <c r="H49">
        <f t="shared" si="11"/>
        <v>5400</v>
      </c>
    </row>
    <row r="50" spans="1:8" ht="15.75" x14ac:dyDescent="0.25">
      <c r="C50" s="3" t="s">
        <v>11</v>
      </c>
      <c r="G50" t="s">
        <v>0</v>
      </c>
      <c r="H50" t="s">
        <v>1</v>
      </c>
    </row>
    <row r="51" spans="1:8" x14ac:dyDescent="0.25">
      <c r="D51" t="s">
        <v>5</v>
      </c>
      <c r="E51" s="2">
        <v>5.9275200000000003</v>
      </c>
      <c r="G51">
        <v>0.121658</v>
      </c>
    </row>
    <row r="52" spans="1:8" x14ac:dyDescent="0.25">
      <c r="D52" t="s">
        <v>6</v>
      </c>
      <c r="E52" s="2">
        <v>5.9275200000000003</v>
      </c>
      <c r="G52">
        <v>0.127718</v>
      </c>
      <c r="H52">
        <v>0.10752200000000001</v>
      </c>
    </row>
  </sheetData>
  <pageMargins left="0.7" right="0.7" top="0.75" bottom="0.75" header="0.3" footer="0.3"/>
  <pageSetup paperSize="9" orientation="portrait" r:id="rId1"/>
  <headerFooter>
    <oddFooter>&amp;L&amp;1#&amp;"Calibri"&amp;10&amp;K000000Varian Confidential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60"/>
  <sheetViews>
    <sheetView topLeftCell="A16" zoomScaleNormal="100" workbookViewId="0">
      <selection activeCell="E53" sqref="E53"/>
    </sheetView>
  </sheetViews>
  <sheetFormatPr defaultRowHeight="15" x14ac:dyDescent="0.25"/>
  <cols>
    <col min="3" max="3" width="12.85546875" customWidth="1"/>
    <col min="4" max="4" width="11.140625" customWidth="1"/>
    <col min="5" max="5" width="11.7109375" customWidth="1"/>
    <col min="6" max="6" width="10.7109375" customWidth="1"/>
    <col min="7" max="8" width="11" customWidth="1"/>
    <col min="9" max="9" width="11.5703125" customWidth="1"/>
  </cols>
  <sheetData>
    <row r="3" spans="1:11" x14ac:dyDescent="0.25">
      <c r="C3" s="2" t="s">
        <v>10</v>
      </c>
      <c r="F3" t="s">
        <v>11</v>
      </c>
    </row>
    <row r="4" spans="1:11" x14ac:dyDescent="0.25">
      <c r="K4" s="2"/>
    </row>
    <row r="5" spans="1:11" ht="30" x14ac:dyDescent="0.25">
      <c r="A5" s="4" t="s">
        <v>0</v>
      </c>
      <c r="B5" s="4" t="s">
        <v>1</v>
      </c>
      <c r="C5" s="5" t="s">
        <v>5</v>
      </c>
      <c r="D5" s="5" t="s">
        <v>6</v>
      </c>
      <c r="E5" s="5" t="s">
        <v>7</v>
      </c>
      <c r="F5" s="4" t="s">
        <v>5</v>
      </c>
      <c r="G5" s="4" t="s">
        <v>6</v>
      </c>
      <c r="H5" s="4" t="s">
        <v>7</v>
      </c>
      <c r="I5" s="6" t="s">
        <v>12</v>
      </c>
    </row>
    <row r="6" spans="1:11" x14ac:dyDescent="0.25">
      <c r="A6">
        <v>50</v>
      </c>
      <c r="B6">
        <v>0</v>
      </c>
      <c r="C6" s="7">
        <f t="shared" ref="C6:C46" si="0">$E$53+(A6+B6)*$G$53</f>
        <v>9.6059900000000003</v>
      </c>
      <c r="D6" s="8">
        <f t="shared" ref="D6:D46" si="1">$E$54+(A6+B6)*$G$54</f>
        <v>11.932369999999999</v>
      </c>
      <c r="E6" s="7">
        <f t="shared" ref="E6:E46" si="2">$E$55+(A6*$G$55)+(B6*$H$55)</f>
        <v>15.69689</v>
      </c>
      <c r="F6" s="7">
        <f t="shared" ref="F6:F46" si="3">$E$58+(A6+B6)*$G$58</f>
        <v>9.1782060000000012</v>
      </c>
      <c r="G6" s="8">
        <f>$E$59+(A6+B6)*$G$59</f>
        <v>11.482806</v>
      </c>
      <c r="H6" s="7">
        <f>$E$60+(A6*$G$60)+(B6*$H$60)</f>
        <v>14.998926000000001</v>
      </c>
      <c r="I6">
        <f>(A6+B6)*12</f>
        <v>600</v>
      </c>
    </row>
    <row r="7" spans="1:11" hidden="1" x14ac:dyDescent="0.25">
      <c r="A7">
        <f t="shared" ref="A7:A14" si="4">A6+10</f>
        <v>60</v>
      </c>
      <c r="B7">
        <f>$B$6</f>
        <v>0</v>
      </c>
      <c r="C7" s="7">
        <f t="shared" si="0"/>
        <v>11.05602</v>
      </c>
      <c r="D7" s="8">
        <f t="shared" si="1"/>
        <v>13.143660000000001</v>
      </c>
      <c r="E7" s="7">
        <f t="shared" si="2"/>
        <v>16.947780000000002</v>
      </c>
      <c r="F7" s="7">
        <f t="shared" si="3"/>
        <v>10.542679200000002</v>
      </c>
      <c r="G7" s="8">
        <f t="shared" ref="G7:H10" si="5">$E$60+(A7*$G$60)+(B7*$H$60)</f>
        <v>16.1102232</v>
      </c>
      <c r="H7" s="7">
        <f t="shared" si="5"/>
        <v>10.4708899967544</v>
      </c>
      <c r="I7">
        <f t="shared" ref="I7:I46" si="6">(A7+B7)*12</f>
        <v>720</v>
      </c>
    </row>
    <row r="8" spans="1:11" hidden="1" x14ac:dyDescent="0.25">
      <c r="A8">
        <f t="shared" si="4"/>
        <v>70</v>
      </c>
      <c r="B8">
        <f t="shared" ref="B8:B46" si="7">$B$6</f>
        <v>0</v>
      </c>
      <c r="C8" s="7">
        <f t="shared" si="0"/>
        <v>12.50605</v>
      </c>
      <c r="D8" s="8">
        <f t="shared" si="1"/>
        <v>14.354949999999999</v>
      </c>
      <c r="E8" s="7">
        <f t="shared" si="2"/>
        <v>18.19867</v>
      </c>
      <c r="F8" s="7">
        <f t="shared" si="3"/>
        <v>11.907152400000001</v>
      </c>
      <c r="G8" s="8">
        <f t="shared" si="5"/>
        <v>17.221520399999999</v>
      </c>
      <c r="H8" s="7">
        <f t="shared" si="5"/>
        <v>10.605774281405999</v>
      </c>
      <c r="I8">
        <f t="shared" si="6"/>
        <v>840</v>
      </c>
    </row>
    <row r="9" spans="1:11" hidden="1" x14ac:dyDescent="0.25">
      <c r="A9">
        <f t="shared" si="4"/>
        <v>80</v>
      </c>
      <c r="B9">
        <f t="shared" si="7"/>
        <v>0</v>
      </c>
      <c r="C9" s="7">
        <f t="shared" si="0"/>
        <v>13.95608</v>
      </c>
      <c r="D9" s="8">
        <f t="shared" si="1"/>
        <v>15.566240000000001</v>
      </c>
      <c r="E9" s="7">
        <f t="shared" si="2"/>
        <v>19.449559999999998</v>
      </c>
      <c r="F9" s="7">
        <f t="shared" si="3"/>
        <v>13.271625600000002</v>
      </c>
      <c r="G9" s="8">
        <f t="shared" si="5"/>
        <v>18.332817599999998</v>
      </c>
      <c r="H9" s="7">
        <f t="shared" si="5"/>
        <v>10.740658566057599</v>
      </c>
      <c r="I9">
        <f t="shared" si="6"/>
        <v>960</v>
      </c>
    </row>
    <row r="10" spans="1:11" hidden="1" x14ac:dyDescent="0.25">
      <c r="A10">
        <f t="shared" si="4"/>
        <v>90</v>
      </c>
      <c r="B10">
        <f t="shared" si="7"/>
        <v>0</v>
      </c>
      <c r="C10" s="7">
        <f t="shared" si="0"/>
        <v>15.40611</v>
      </c>
      <c r="D10" s="8">
        <f t="shared" si="1"/>
        <v>16.777529999999999</v>
      </c>
      <c r="E10" s="7">
        <f t="shared" si="2"/>
        <v>20.70045</v>
      </c>
      <c r="F10" s="7">
        <f t="shared" si="3"/>
        <v>14.636098800000001</v>
      </c>
      <c r="G10" s="8">
        <f t="shared" si="5"/>
        <v>19.444114800000001</v>
      </c>
      <c r="H10" s="7">
        <f t="shared" si="5"/>
        <v>10.8755428507092</v>
      </c>
      <c r="I10">
        <f t="shared" si="6"/>
        <v>1080</v>
      </c>
    </row>
    <row r="11" spans="1:11" x14ac:dyDescent="0.25">
      <c r="A11">
        <f t="shared" si="4"/>
        <v>100</v>
      </c>
      <c r="B11">
        <f t="shared" si="7"/>
        <v>0</v>
      </c>
      <c r="C11" s="7">
        <f t="shared" si="0"/>
        <v>16.85614</v>
      </c>
      <c r="D11" s="8">
        <f t="shared" si="1"/>
        <v>17.98882</v>
      </c>
      <c r="E11" s="7">
        <f t="shared" si="2"/>
        <v>21.951340000000002</v>
      </c>
      <c r="F11" s="7">
        <f t="shared" si="3"/>
        <v>16.000572000000002</v>
      </c>
      <c r="G11" s="8">
        <f t="shared" ref="G11:G46" si="8">$E$59+(A11+B11)*$G$59</f>
        <v>17.089691999999999</v>
      </c>
      <c r="H11" s="7">
        <f t="shared" ref="H11:H46" si="9">$E$60+(A11*$G$60)+(B11*$H$60)</f>
        <v>20.555412</v>
      </c>
      <c r="I11">
        <f t="shared" si="6"/>
        <v>1200</v>
      </c>
    </row>
    <row r="12" spans="1:11" hidden="1" x14ac:dyDescent="0.25">
      <c r="A12">
        <f t="shared" si="4"/>
        <v>110</v>
      </c>
      <c r="B12">
        <f t="shared" si="7"/>
        <v>0</v>
      </c>
      <c r="C12" s="7">
        <f t="shared" si="0"/>
        <v>18.306169999999998</v>
      </c>
      <c r="D12" s="8">
        <f t="shared" si="1"/>
        <v>19.200109999999999</v>
      </c>
      <c r="E12" s="7">
        <f t="shared" si="2"/>
        <v>23.20223</v>
      </c>
      <c r="F12" s="7">
        <f t="shared" si="3"/>
        <v>17.365045200000001</v>
      </c>
      <c r="G12" s="8">
        <f t="shared" si="8"/>
        <v>18.211069200000001</v>
      </c>
      <c r="H12" s="7">
        <f t="shared" si="9"/>
        <v>21.6667092</v>
      </c>
      <c r="I12">
        <f t="shared" si="6"/>
        <v>1320</v>
      </c>
    </row>
    <row r="13" spans="1:11" hidden="1" x14ac:dyDescent="0.25">
      <c r="A13">
        <f t="shared" si="4"/>
        <v>120</v>
      </c>
      <c r="B13">
        <f t="shared" si="7"/>
        <v>0</v>
      </c>
      <c r="C13" s="7">
        <f t="shared" si="0"/>
        <v>19.7562</v>
      </c>
      <c r="D13" s="8">
        <f t="shared" si="1"/>
        <v>20.4114</v>
      </c>
      <c r="E13" s="7">
        <f t="shared" si="2"/>
        <v>24.453119999999998</v>
      </c>
      <c r="F13" s="7">
        <f t="shared" si="3"/>
        <v>18.729518400000003</v>
      </c>
      <c r="G13" s="8">
        <f t="shared" si="8"/>
        <v>19.332446399999998</v>
      </c>
      <c r="H13" s="7">
        <f t="shared" si="9"/>
        <v>22.778006399999999</v>
      </c>
      <c r="I13">
        <f t="shared" si="6"/>
        <v>1440</v>
      </c>
    </row>
    <row r="14" spans="1:11" hidden="1" x14ac:dyDescent="0.25">
      <c r="A14">
        <f t="shared" si="4"/>
        <v>130</v>
      </c>
      <c r="B14">
        <f t="shared" si="7"/>
        <v>0</v>
      </c>
      <c r="C14" s="7">
        <f t="shared" si="0"/>
        <v>21.206229999999998</v>
      </c>
      <c r="D14" s="8">
        <f t="shared" si="1"/>
        <v>21.622689999999999</v>
      </c>
      <c r="E14" s="7">
        <f t="shared" si="2"/>
        <v>25.704009999999997</v>
      </c>
      <c r="F14" s="7">
        <f t="shared" si="3"/>
        <v>20.093991600000003</v>
      </c>
      <c r="G14" s="8">
        <f t="shared" si="8"/>
        <v>20.4538236</v>
      </c>
      <c r="H14" s="7">
        <f t="shared" si="9"/>
        <v>23.889303599999998</v>
      </c>
      <c r="I14">
        <f t="shared" si="6"/>
        <v>1560</v>
      </c>
    </row>
    <row r="15" spans="1:11" hidden="1" x14ac:dyDescent="0.25">
      <c r="A15">
        <f>A14+10</f>
        <v>140</v>
      </c>
      <c r="B15">
        <f t="shared" si="7"/>
        <v>0</v>
      </c>
      <c r="C15" s="7">
        <f t="shared" si="0"/>
        <v>22.65626</v>
      </c>
      <c r="D15" s="8">
        <f t="shared" si="1"/>
        <v>22.83398</v>
      </c>
      <c r="E15" s="7">
        <f t="shared" si="2"/>
        <v>26.954900000000002</v>
      </c>
      <c r="F15" s="7">
        <f t="shared" si="3"/>
        <v>21.458464800000002</v>
      </c>
      <c r="G15" s="8">
        <f t="shared" si="8"/>
        <v>21.575200800000001</v>
      </c>
      <c r="H15" s="7">
        <f t="shared" si="9"/>
        <v>25.000600800000001</v>
      </c>
      <c r="I15">
        <f t="shared" si="6"/>
        <v>1680</v>
      </c>
    </row>
    <row r="16" spans="1:11" x14ac:dyDescent="0.25">
      <c r="A16">
        <f t="shared" ref="A16:A46" si="10">A15+10</f>
        <v>150</v>
      </c>
      <c r="B16">
        <f t="shared" si="7"/>
        <v>0</v>
      </c>
      <c r="C16" s="7">
        <f t="shared" si="0"/>
        <v>24.106290000000001</v>
      </c>
      <c r="D16" s="8">
        <f t="shared" si="1"/>
        <v>24.045270000000002</v>
      </c>
      <c r="E16" s="7">
        <f t="shared" si="2"/>
        <v>28.20579</v>
      </c>
      <c r="F16" s="7">
        <f t="shared" si="3"/>
        <v>22.822938000000001</v>
      </c>
      <c r="G16" s="8">
        <f t="shared" si="8"/>
        <v>22.696577999999999</v>
      </c>
      <c r="H16" s="7">
        <f t="shared" si="9"/>
        <v>26.111897999999997</v>
      </c>
      <c r="I16">
        <f t="shared" si="6"/>
        <v>1800</v>
      </c>
    </row>
    <row r="17" spans="1:9" hidden="1" x14ac:dyDescent="0.25">
      <c r="A17">
        <f t="shared" si="10"/>
        <v>160</v>
      </c>
      <c r="B17">
        <f t="shared" si="7"/>
        <v>0</v>
      </c>
      <c r="C17" s="7">
        <f t="shared" si="0"/>
        <v>25.556319999999999</v>
      </c>
      <c r="D17" s="8">
        <f t="shared" si="1"/>
        <v>25.25656</v>
      </c>
      <c r="E17" s="7">
        <f t="shared" si="2"/>
        <v>29.456679999999999</v>
      </c>
      <c r="F17" s="7">
        <f t="shared" si="3"/>
        <v>24.187411200000003</v>
      </c>
      <c r="G17" s="8">
        <f t="shared" si="8"/>
        <v>23.8179552</v>
      </c>
      <c r="H17" s="7">
        <f t="shared" si="9"/>
        <v>27.223195199999999</v>
      </c>
      <c r="I17">
        <f t="shared" si="6"/>
        <v>1920</v>
      </c>
    </row>
    <row r="18" spans="1:9" hidden="1" x14ac:dyDescent="0.25">
      <c r="A18">
        <f t="shared" si="10"/>
        <v>170</v>
      </c>
      <c r="B18">
        <f t="shared" si="7"/>
        <v>0</v>
      </c>
      <c r="C18" s="7">
        <f t="shared" si="0"/>
        <v>27.006349999999998</v>
      </c>
      <c r="D18" s="8">
        <f t="shared" si="1"/>
        <v>26.467850000000002</v>
      </c>
      <c r="E18" s="7">
        <f t="shared" si="2"/>
        <v>30.707569999999997</v>
      </c>
      <c r="F18" s="7">
        <f t="shared" si="3"/>
        <v>25.551884400000002</v>
      </c>
      <c r="G18" s="8">
        <f t="shared" si="8"/>
        <v>24.939332400000001</v>
      </c>
      <c r="H18" s="7">
        <f t="shared" si="9"/>
        <v>28.334492400000002</v>
      </c>
      <c r="I18">
        <f t="shared" si="6"/>
        <v>2040</v>
      </c>
    </row>
    <row r="19" spans="1:9" hidden="1" x14ac:dyDescent="0.25">
      <c r="A19">
        <f t="shared" si="10"/>
        <v>180</v>
      </c>
      <c r="B19">
        <f t="shared" si="7"/>
        <v>0</v>
      </c>
      <c r="C19" s="7">
        <f t="shared" si="0"/>
        <v>28.456379999999999</v>
      </c>
      <c r="D19" s="8">
        <f t="shared" si="1"/>
        <v>27.67914</v>
      </c>
      <c r="E19" s="7">
        <f t="shared" si="2"/>
        <v>31.958460000000002</v>
      </c>
      <c r="F19" s="7">
        <f t="shared" si="3"/>
        <v>26.916357600000001</v>
      </c>
      <c r="G19" s="8">
        <f t="shared" si="8"/>
        <v>26.060709599999999</v>
      </c>
      <c r="H19" s="7">
        <f t="shared" si="9"/>
        <v>29.445789599999998</v>
      </c>
      <c r="I19">
        <f t="shared" si="6"/>
        <v>2160</v>
      </c>
    </row>
    <row r="20" spans="1:9" hidden="1" x14ac:dyDescent="0.25">
      <c r="A20">
        <f t="shared" si="10"/>
        <v>190</v>
      </c>
      <c r="B20">
        <f t="shared" si="7"/>
        <v>0</v>
      </c>
      <c r="C20" s="7">
        <f t="shared" si="0"/>
        <v>29.906410000000001</v>
      </c>
      <c r="D20" s="8">
        <f t="shared" si="1"/>
        <v>28.890430000000002</v>
      </c>
      <c r="E20" s="7">
        <f t="shared" si="2"/>
        <v>33.209350000000001</v>
      </c>
      <c r="F20" s="7">
        <f t="shared" si="3"/>
        <v>28.280830800000004</v>
      </c>
      <c r="G20" s="8">
        <f t="shared" si="8"/>
        <v>27.1820868</v>
      </c>
      <c r="H20" s="7">
        <f t="shared" si="9"/>
        <v>30.5570868</v>
      </c>
      <c r="I20">
        <f t="shared" si="6"/>
        <v>2280</v>
      </c>
    </row>
    <row r="21" spans="1:9" x14ac:dyDescent="0.25">
      <c r="A21">
        <f t="shared" si="10"/>
        <v>200</v>
      </c>
      <c r="B21">
        <f t="shared" si="7"/>
        <v>0</v>
      </c>
      <c r="C21" s="7">
        <f t="shared" si="0"/>
        <v>31.356439999999999</v>
      </c>
      <c r="D21" s="8">
        <f t="shared" si="1"/>
        <v>30.10172</v>
      </c>
      <c r="E21" s="7">
        <f t="shared" si="2"/>
        <v>34.460239999999999</v>
      </c>
      <c r="F21" s="7">
        <f t="shared" si="3"/>
        <v>29.645304000000003</v>
      </c>
      <c r="G21" s="8">
        <f t="shared" si="8"/>
        <v>28.303463999999998</v>
      </c>
      <c r="H21" s="7">
        <f t="shared" si="9"/>
        <v>31.668384000000003</v>
      </c>
      <c r="I21">
        <f t="shared" si="6"/>
        <v>2400</v>
      </c>
    </row>
    <row r="22" spans="1:9" hidden="1" x14ac:dyDescent="0.25">
      <c r="A22">
        <f t="shared" si="10"/>
        <v>210</v>
      </c>
      <c r="B22">
        <f t="shared" si="7"/>
        <v>0</v>
      </c>
      <c r="C22" s="7">
        <f t="shared" si="0"/>
        <v>32.806469999999997</v>
      </c>
      <c r="D22" s="8">
        <f t="shared" si="1"/>
        <v>31.313010000000002</v>
      </c>
      <c r="E22" s="7">
        <f t="shared" si="2"/>
        <v>35.711129999999997</v>
      </c>
      <c r="F22" s="7">
        <f t="shared" si="3"/>
        <v>31.009777200000002</v>
      </c>
      <c r="G22" s="8">
        <f t="shared" si="8"/>
        <v>29.424841199999999</v>
      </c>
      <c r="H22" s="7">
        <f t="shared" si="9"/>
        <v>32.779681199999999</v>
      </c>
      <c r="I22">
        <f t="shared" si="6"/>
        <v>2520</v>
      </c>
    </row>
    <row r="23" spans="1:9" hidden="1" x14ac:dyDescent="0.25">
      <c r="A23">
        <f t="shared" si="10"/>
        <v>220</v>
      </c>
      <c r="B23">
        <f t="shared" si="7"/>
        <v>0</v>
      </c>
      <c r="C23" s="7">
        <f t="shared" si="0"/>
        <v>34.256499999999996</v>
      </c>
      <c r="D23" s="8">
        <f t="shared" si="1"/>
        <v>32.524299999999997</v>
      </c>
      <c r="E23" s="7">
        <f t="shared" si="2"/>
        <v>36.962020000000003</v>
      </c>
      <c r="F23" s="7">
        <f t="shared" si="3"/>
        <v>32.374250400000001</v>
      </c>
      <c r="G23" s="8">
        <f t="shared" si="8"/>
        <v>30.546218400000001</v>
      </c>
      <c r="H23" s="7">
        <f t="shared" si="9"/>
        <v>33.890978400000002</v>
      </c>
      <c r="I23">
        <f t="shared" si="6"/>
        <v>2640</v>
      </c>
    </row>
    <row r="24" spans="1:9" hidden="1" x14ac:dyDescent="0.25">
      <c r="A24">
        <f t="shared" si="10"/>
        <v>230</v>
      </c>
      <c r="B24">
        <f t="shared" si="7"/>
        <v>0</v>
      </c>
      <c r="C24" s="7">
        <f t="shared" si="0"/>
        <v>35.706530000000001</v>
      </c>
      <c r="D24" s="8">
        <f t="shared" si="1"/>
        <v>33.735590000000002</v>
      </c>
      <c r="E24" s="7">
        <f t="shared" si="2"/>
        <v>38.212910000000001</v>
      </c>
      <c r="F24" s="7">
        <f t="shared" si="3"/>
        <v>33.7387236</v>
      </c>
      <c r="G24" s="8">
        <f t="shared" si="8"/>
        <v>31.667595599999999</v>
      </c>
      <c r="H24" s="7">
        <f t="shared" si="9"/>
        <v>35.002275599999997</v>
      </c>
      <c r="I24">
        <f t="shared" si="6"/>
        <v>2760</v>
      </c>
    </row>
    <row r="25" spans="1:9" hidden="1" x14ac:dyDescent="0.25">
      <c r="A25">
        <f t="shared" si="10"/>
        <v>240</v>
      </c>
      <c r="B25">
        <f t="shared" si="7"/>
        <v>0</v>
      </c>
      <c r="C25" s="7">
        <f t="shared" si="0"/>
        <v>37.156559999999999</v>
      </c>
      <c r="D25" s="8">
        <f t="shared" si="1"/>
        <v>34.94688</v>
      </c>
      <c r="E25" s="7">
        <f t="shared" si="2"/>
        <v>39.463799999999999</v>
      </c>
      <c r="F25" s="7">
        <f t="shared" si="3"/>
        <v>35.103196800000006</v>
      </c>
      <c r="G25" s="8">
        <f t="shared" si="8"/>
        <v>32.788972799999996</v>
      </c>
      <c r="H25" s="7">
        <f t="shared" si="9"/>
        <v>36.1135728</v>
      </c>
      <c r="I25">
        <f t="shared" si="6"/>
        <v>2880</v>
      </c>
    </row>
    <row r="26" spans="1:9" x14ac:dyDescent="0.25">
      <c r="A26">
        <f t="shared" si="10"/>
        <v>250</v>
      </c>
      <c r="B26">
        <f t="shared" si="7"/>
        <v>0</v>
      </c>
      <c r="C26" s="7">
        <f t="shared" si="0"/>
        <v>38.606589999999997</v>
      </c>
      <c r="D26" s="8">
        <f t="shared" si="1"/>
        <v>36.158169999999998</v>
      </c>
      <c r="E26" s="7">
        <f t="shared" si="2"/>
        <v>40.714689999999997</v>
      </c>
      <c r="F26" s="7">
        <f t="shared" si="3"/>
        <v>36.467670000000005</v>
      </c>
      <c r="G26" s="8">
        <f t="shared" si="8"/>
        <v>33.910350000000001</v>
      </c>
      <c r="H26" s="7">
        <f t="shared" si="9"/>
        <v>37.224870000000003</v>
      </c>
      <c r="I26">
        <f t="shared" si="6"/>
        <v>3000</v>
      </c>
    </row>
    <row r="27" spans="1:9" hidden="1" x14ac:dyDescent="0.25">
      <c r="A27">
        <f t="shared" si="10"/>
        <v>260</v>
      </c>
      <c r="B27">
        <f t="shared" si="7"/>
        <v>0</v>
      </c>
      <c r="C27" s="7">
        <f t="shared" si="0"/>
        <v>40.056619999999995</v>
      </c>
      <c r="D27" s="8">
        <f t="shared" si="1"/>
        <v>37.369459999999997</v>
      </c>
      <c r="E27" s="7">
        <f t="shared" si="2"/>
        <v>41.965579999999996</v>
      </c>
      <c r="F27" s="7">
        <f t="shared" si="3"/>
        <v>37.832143200000004</v>
      </c>
      <c r="G27" s="8">
        <f t="shared" si="8"/>
        <v>35.031727199999999</v>
      </c>
      <c r="H27" s="7">
        <f t="shared" si="9"/>
        <v>38.336167199999998</v>
      </c>
      <c r="I27">
        <f t="shared" si="6"/>
        <v>3120</v>
      </c>
    </row>
    <row r="28" spans="1:9" hidden="1" x14ac:dyDescent="0.25">
      <c r="A28">
        <f t="shared" si="10"/>
        <v>270</v>
      </c>
      <c r="B28">
        <f t="shared" si="7"/>
        <v>0</v>
      </c>
      <c r="C28" s="7">
        <f t="shared" si="0"/>
        <v>41.50665</v>
      </c>
      <c r="D28" s="8">
        <f t="shared" si="1"/>
        <v>38.580750000000002</v>
      </c>
      <c r="E28" s="7">
        <f t="shared" si="2"/>
        <v>43.216470000000001</v>
      </c>
      <c r="F28" s="7">
        <f t="shared" si="3"/>
        <v>39.196616400000003</v>
      </c>
      <c r="G28" s="8">
        <f t="shared" si="8"/>
        <v>36.153104399999997</v>
      </c>
      <c r="H28" s="7">
        <f t="shared" si="9"/>
        <v>39.447464400000001</v>
      </c>
      <c r="I28">
        <f t="shared" si="6"/>
        <v>3240</v>
      </c>
    </row>
    <row r="29" spans="1:9" hidden="1" x14ac:dyDescent="0.25">
      <c r="A29">
        <f t="shared" si="10"/>
        <v>280</v>
      </c>
      <c r="B29">
        <f t="shared" si="7"/>
        <v>0</v>
      </c>
      <c r="C29" s="7">
        <f t="shared" si="0"/>
        <v>42.956679999999999</v>
      </c>
      <c r="D29" s="8">
        <f t="shared" si="1"/>
        <v>39.79204</v>
      </c>
      <c r="E29" s="7">
        <f t="shared" si="2"/>
        <v>44.467359999999999</v>
      </c>
      <c r="F29" s="7">
        <f t="shared" si="3"/>
        <v>40.561089600000003</v>
      </c>
      <c r="G29" s="8">
        <f t="shared" si="8"/>
        <v>37.274481600000001</v>
      </c>
      <c r="H29" s="7">
        <f t="shared" si="9"/>
        <v>40.558761599999997</v>
      </c>
      <c r="I29">
        <f t="shared" si="6"/>
        <v>3360</v>
      </c>
    </row>
    <row r="30" spans="1:9" hidden="1" x14ac:dyDescent="0.25">
      <c r="A30">
        <f t="shared" si="10"/>
        <v>290</v>
      </c>
      <c r="B30">
        <f t="shared" si="7"/>
        <v>0</v>
      </c>
      <c r="C30" s="7">
        <f t="shared" si="0"/>
        <v>44.406709999999997</v>
      </c>
      <c r="D30" s="8">
        <f t="shared" si="1"/>
        <v>41.003329999999998</v>
      </c>
      <c r="E30" s="7">
        <f t="shared" si="2"/>
        <v>45.718249999999998</v>
      </c>
      <c r="F30" s="7">
        <f t="shared" si="3"/>
        <v>41.925562800000002</v>
      </c>
      <c r="G30" s="8">
        <f t="shared" si="8"/>
        <v>38.395858799999999</v>
      </c>
      <c r="H30" s="7">
        <f t="shared" si="9"/>
        <v>41.6700588</v>
      </c>
      <c r="I30">
        <f t="shared" si="6"/>
        <v>3480</v>
      </c>
    </row>
    <row r="31" spans="1:9" x14ac:dyDescent="0.25">
      <c r="A31">
        <f t="shared" si="10"/>
        <v>300</v>
      </c>
      <c r="B31">
        <f t="shared" si="7"/>
        <v>0</v>
      </c>
      <c r="C31" s="7">
        <f t="shared" si="0"/>
        <v>45.856740000000002</v>
      </c>
      <c r="D31" s="8">
        <f t="shared" si="1"/>
        <v>42.214620000000004</v>
      </c>
      <c r="E31" s="7">
        <f t="shared" si="2"/>
        <v>46.969140000000003</v>
      </c>
      <c r="F31" s="7">
        <f t="shared" si="3"/>
        <v>43.290036000000001</v>
      </c>
      <c r="G31" s="8">
        <f t="shared" si="8"/>
        <v>39.517235999999997</v>
      </c>
      <c r="H31" s="7">
        <f t="shared" si="9"/>
        <v>42.781355999999995</v>
      </c>
      <c r="I31">
        <f t="shared" si="6"/>
        <v>3600</v>
      </c>
    </row>
    <row r="32" spans="1:9" hidden="1" x14ac:dyDescent="0.25">
      <c r="A32">
        <f t="shared" si="10"/>
        <v>310</v>
      </c>
      <c r="B32">
        <f t="shared" si="7"/>
        <v>0</v>
      </c>
      <c r="C32" s="7">
        <f t="shared" si="0"/>
        <v>47.30677</v>
      </c>
      <c r="D32" s="8">
        <f t="shared" si="1"/>
        <v>43.425910000000002</v>
      </c>
      <c r="E32" s="7">
        <f t="shared" si="2"/>
        <v>48.220030000000001</v>
      </c>
      <c r="F32" s="7">
        <f t="shared" si="3"/>
        <v>44.654509200000007</v>
      </c>
      <c r="G32" s="8">
        <f t="shared" si="8"/>
        <v>40.638613200000002</v>
      </c>
      <c r="H32" s="7">
        <f t="shared" si="9"/>
        <v>43.892653199999998</v>
      </c>
      <c r="I32">
        <f t="shared" si="6"/>
        <v>3720</v>
      </c>
    </row>
    <row r="33" spans="1:9" hidden="1" x14ac:dyDescent="0.25">
      <c r="A33">
        <f t="shared" si="10"/>
        <v>320</v>
      </c>
      <c r="B33">
        <f t="shared" si="7"/>
        <v>0</v>
      </c>
      <c r="C33" s="7">
        <f t="shared" si="0"/>
        <v>48.756799999999998</v>
      </c>
      <c r="D33" s="8">
        <f t="shared" si="1"/>
        <v>44.6372</v>
      </c>
      <c r="E33" s="7">
        <f t="shared" si="2"/>
        <v>49.47092</v>
      </c>
      <c r="F33" s="7">
        <f t="shared" si="3"/>
        <v>46.018982400000006</v>
      </c>
      <c r="G33" s="8">
        <f t="shared" si="8"/>
        <v>41.7599904</v>
      </c>
      <c r="H33" s="7">
        <f t="shared" si="9"/>
        <v>45.003950400000001</v>
      </c>
      <c r="I33">
        <f t="shared" si="6"/>
        <v>3840</v>
      </c>
    </row>
    <row r="34" spans="1:9" hidden="1" x14ac:dyDescent="0.25">
      <c r="A34">
        <f t="shared" si="10"/>
        <v>330</v>
      </c>
      <c r="B34">
        <f t="shared" si="7"/>
        <v>0</v>
      </c>
      <c r="C34" s="7">
        <f t="shared" si="0"/>
        <v>50.206829999999997</v>
      </c>
      <c r="D34" s="8">
        <f t="shared" si="1"/>
        <v>45.848489999999998</v>
      </c>
      <c r="E34" s="7">
        <f t="shared" si="2"/>
        <v>50.721809999999998</v>
      </c>
      <c r="F34" s="7">
        <f t="shared" si="3"/>
        <v>47.383455600000005</v>
      </c>
      <c r="G34" s="8">
        <f t="shared" si="8"/>
        <v>42.881367599999997</v>
      </c>
      <c r="H34" s="7">
        <f t="shared" si="9"/>
        <v>46.115247599999996</v>
      </c>
      <c r="I34">
        <f t="shared" si="6"/>
        <v>3960</v>
      </c>
    </row>
    <row r="35" spans="1:9" hidden="1" x14ac:dyDescent="0.25">
      <c r="A35">
        <f t="shared" si="10"/>
        <v>340</v>
      </c>
      <c r="B35">
        <f t="shared" si="7"/>
        <v>0</v>
      </c>
      <c r="C35" s="7">
        <f t="shared" si="0"/>
        <v>51.656859999999995</v>
      </c>
      <c r="D35" s="8">
        <f t="shared" si="1"/>
        <v>47.059780000000003</v>
      </c>
      <c r="E35" s="7">
        <f t="shared" si="2"/>
        <v>51.972699999999996</v>
      </c>
      <c r="F35" s="7">
        <f t="shared" si="3"/>
        <v>48.747928800000004</v>
      </c>
      <c r="G35" s="8">
        <f t="shared" si="8"/>
        <v>44.002744800000002</v>
      </c>
      <c r="H35" s="7">
        <f t="shared" si="9"/>
        <v>47.226544799999999</v>
      </c>
      <c r="I35">
        <f t="shared" si="6"/>
        <v>4080</v>
      </c>
    </row>
    <row r="36" spans="1:9" x14ac:dyDescent="0.25">
      <c r="A36">
        <f t="shared" si="10"/>
        <v>350</v>
      </c>
      <c r="B36">
        <f t="shared" si="7"/>
        <v>0</v>
      </c>
      <c r="C36" s="7">
        <f t="shared" si="0"/>
        <v>53.10689</v>
      </c>
      <c r="D36" s="8">
        <f t="shared" si="1"/>
        <v>48.271070000000002</v>
      </c>
      <c r="E36" s="7">
        <f t="shared" si="2"/>
        <v>53.223590000000002</v>
      </c>
      <c r="F36" s="7">
        <f t="shared" si="3"/>
        <v>50.112402000000003</v>
      </c>
      <c r="G36" s="8">
        <f t="shared" si="8"/>
        <v>45.124122</v>
      </c>
      <c r="H36" s="7">
        <f t="shared" si="9"/>
        <v>48.337841999999995</v>
      </c>
      <c r="I36">
        <f t="shared" si="6"/>
        <v>4200</v>
      </c>
    </row>
    <row r="37" spans="1:9" hidden="1" x14ac:dyDescent="0.25">
      <c r="A37">
        <f t="shared" si="10"/>
        <v>360</v>
      </c>
      <c r="B37">
        <f t="shared" si="7"/>
        <v>0</v>
      </c>
      <c r="C37" s="7">
        <f t="shared" si="0"/>
        <v>54.556919999999998</v>
      </c>
      <c r="D37" s="8">
        <f t="shared" si="1"/>
        <v>49.48236</v>
      </c>
      <c r="E37" s="7">
        <f t="shared" si="2"/>
        <v>54.47448</v>
      </c>
      <c r="F37" s="7">
        <f t="shared" si="3"/>
        <v>51.476875200000002</v>
      </c>
      <c r="G37" s="8">
        <f t="shared" si="8"/>
        <v>46.245499199999998</v>
      </c>
      <c r="H37" s="7">
        <f t="shared" si="9"/>
        <v>49.449139199999998</v>
      </c>
      <c r="I37">
        <f t="shared" si="6"/>
        <v>4320</v>
      </c>
    </row>
    <row r="38" spans="1:9" hidden="1" x14ac:dyDescent="0.25">
      <c r="A38">
        <f t="shared" si="10"/>
        <v>370</v>
      </c>
      <c r="B38">
        <f t="shared" si="7"/>
        <v>0</v>
      </c>
      <c r="C38" s="7">
        <f t="shared" si="0"/>
        <v>56.006949999999996</v>
      </c>
      <c r="D38" s="8">
        <f t="shared" si="1"/>
        <v>50.693649999999998</v>
      </c>
      <c r="E38" s="7">
        <f t="shared" si="2"/>
        <v>55.725369999999998</v>
      </c>
      <c r="F38" s="7">
        <f t="shared" si="3"/>
        <v>52.841348400000001</v>
      </c>
      <c r="G38" s="8">
        <f t="shared" si="8"/>
        <v>47.366876400000002</v>
      </c>
      <c r="H38" s="7">
        <f t="shared" si="9"/>
        <v>50.5604364</v>
      </c>
      <c r="I38">
        <f t="shared" si="6"/>
        <v>4440</v>
      </c>
    </row>
    <row r="39" spans="1:9" hidden="1" x14ac:dyDescent="0.25">
      <c r="A39">
        <f t="shared" si="10"/>
        <v>380</v>
      </c>
      <c r="B39">
        <f t="shared" si="7"/>
        <v>0</v>
      </c>
      <c r="C39" s="7">
        <f t="shared" si="0"/>
        <v>57.456980000000001</v>
      </c>
      <c r="D39" s="8">
        <f t="shared" si="1"/>
        <v>51.904940000000003</v>
      </c>
      <c r="E39" s="7">
        <f t="shared" si="2"/>
        <v>56.976260000000003</v>
      </c>
      <c r="F39" s="7">
        <f t="shared" si="3"/>
        <v>54.205821600000007</v>
      </c>
      <c r="G39" s="8">
        <f t="shared" si="8"/>
        <v>48.4882536</v>
      </c>
      <c r="H39" s="7">
        <f t="shared" si="9"/>
        <v>51.671733599999996</v>
      </c>
      <c r="I39">
        <f t="shared" si="6"/>
        <v>4560</v>
      </c>
    </row>
    <row r="40" spans="1:9" hidden="1" x14ac:dyDescent="0.25">
      <c r="A40">
        <f t="shared" si="10"/>
        <v>390</v>
      </c>
      <c r="B40">
        <f t="shared" si="7"/>
        <v>0</v>
      </c>
      <c r="C40" s="7">
        <f t="shared" si="0"/>
        <v>58.90701</v>
      </c>
      <c r="D40" s="8">
        <f t="shared" si="1"/>
        <v>53.116230000000002</v>
      </c>
      <c r="E40" s="7">
        <f t="shared" si="2"/>
        <v>58.227150000000002</v>
      </c>
      <c r="F40" s="7">
        <f t="shared" si="3"/>
        <v>55.570294800000006</v>
      </c>
      <c r="G40" s="8">
        <f t="shared" si="8"/>
        <v>49.609630799999998</v>
      </c>
      <c r="H40" s="7">
        <f t="shared" si="9"/>
        <v>52.783030799999999</v>
      </c>
      <c r="I40">
        <f t="shared" si="6"/>
        <v>4680</v>
      </c>
    </row>
    <row r="41" spans="1:9" x14ac:dyDescent="0.25">
      <c r="A41">
        <f t="shared" si="10"/>
        <v>400</v>
      </c>
      <c r="B41">
        <f t="shared" si="7"/>
        <v>0</v>
      </c>
      <c r="C41" s="7">
        <f t="shared" si="0"/>
        <v>60.357039999999998</v>
      </c>
      <c r="D41" s="8">
        <f t="shared" si="1"/>
        <v>54.32752</v>
      </c>
      <c r="E41" s="7">
        <f t="shared" si="2"/>
        <v>59.47804</v>
      </c>
      <c r="F41" s="7">
        <f t="shared" si="3"/>
        <v>56.934768000000005</v>
      </c>
      <c r="G41" s="8">
        <f t="shared" si="8"/>
        <v>50.731007999999996</v>
      </c>
      <c r="H41" s="7">
        <f t="shared" si="9"/>
        <v>53.894328000000002</v>
      </c>
      <c r="I41">
        <f t="shared" si="6"/>
        <v>4800</v>
      </c>
    </row>
    <row r="42" spans="1:9" hidden="1" x14ac:dyDescent="0.25">
      <c r="A42">
        <f t="shared" si="10"/>
        <v>410</v>
      </c>
      <c r="B42">
        <f t="shared" si="7"/>
        <v>0</v>
      </c>
      <c r="C42" s="7">
        <f t="shared" si="0"/>
        <v>61.807069999999996</v>
      </c>
      <c r="D42" s="8">
        <f t="shared" si="1"/>
        <v>55.538809999999998</v>
      </c>
      <c r="E42" s="7">
        <f t="shared" si="2"/>
        <v>60.728929999999998</v>
      </c>
      <c r="F42" s="7">
        <f t="shared" si="3"/>
        <v>58.299241200000004</v>
      </c>
      <c r="G42" s="8">
        <f t="shared" si="8"/>
        <v>51.852385200000001</v>
      </c>
      <c r="H42" s="7">
        <f t="shared" si="9"/>
        <v>55.005625199999997</v>
      </c>
      <c r="I42">
        <f t="shared" si="6"/>
        <v>4920</v>
      </c>
    </row>
    <row r="43" spans="1:9" hidden="1" x14ac:dyDescent="0.25">
      <c r="A43">
        <f t="shared" si="10"/>
        <v>420</v>
      </c>
      <c r="B43">
        <f t="shared" si="7"/>
        <v>0</v>
      </c>
      <c r="C43" s="7">
        <f t="shared" si="0"/>
        <v>63.257099999999994</v>
      </c>
      <c r="D43" s="8">
        <f t="shared" si="1"/>
        <v>56.750100000000003</v>
      </c>
      <c r="E43" s="7">
        <f t="shared" si="2"/>
        <v>61.979819999999997</v>
      </c>
      <c r="F43" s="7">
        <f t="shared" si="3"/>
        <v>59.663714400000003</v>
      </c>
      <c r="G43" s="8">
        <f t="shared" si="8"/>
        <v>52.973762399999998</v>
      </c>
      <c r="H43" s="7">
        <f t="shared" si="9"/>
        <v>56.1169224</v>
      </c>
      <c r="I43">
        <f t="shared" si="6"/>
        <v>5040</v>
      </c>
    </row>
    <row r="44" spans="1:9" hidden="1" x14ac:dyDescent="0.25">
      <c r="A44">
        <f t="shared" si="10"/>
        <v>430</v>
      </c>
      <c r="B44">
        <f t="shared" si="7"/>
        <v>0</v>
      </c>
      <c r="C44" s="7">
        <f t="shared" si="0"/>
        <v>64.707129999999992</v>
      </c>
      <c r="D44" s="8">
        <f t="shared" si="1"/>
        <v>57.961390000000002</v>
      </c>
      <c r="E44" s="7">
        <f t="shared" si="2"/>
        <v>63.230710000000002</v>
      </c>
      <c r="F44" s="7">
        <f t="shared" si="3"/>
        <v>61.028187600000003</v>
      </c>
      <c r="G44" s="8">
        <f t="shared" si="8"/>
        <v>54.095139599999996</v>
      </c>
      <c r="H44" s="7">
        <f t="shared" si="9"/>
        <v>57.228219599999996</v>
      </c>
      <c r="I44">
        <f t="shared" si="6"/>
        <v>5160</v>
      </c>
    </row>
    <row r="45" spans="1:9" hidden="1" x14ac:dyDescent="0.25">
      <c r="A45">
        <f t="shared" si="10"/>
        <v>440</v>
      </c>
      <c r="B45">
        <f t="shared" si="7"/>
        <v>0</v>
      </c>
      <c r="C45" s="7">
        <f t="shared" si="0"/>
        <v>66.15715999999999</v>
      </c>
      <c r="D45" s="8">
        <f t="shared" si="1"/>
        <v>59.17268</v>
      </c>
      <c r="E45" s="7">
        <f t="shared" si="2"/>
        <v>64.4816</v>
      </c>
      <c r="F45" s="7">
        <f t="shared" si="3"/>
        <v>62.392660800000009</v>
      </c>
      <c r="G45" s="8">
        <f t="shared" si="8"/>
        <v>55.216516800000001</v>
      </c>
      <c r="H45" s="7">
        <f t="shared" si="9"/>
        <v>58.339516799999998</v>
      </c>
      <c r="I45">
        <f t="shared" si="6"/>
        <v>5280</v>
      </c>
    </row>
    <row r="46" spans="1:9" x14ac:dyDescent="0.25">
      <c r="A46">
        <f t="shared" si="10"/>
        <v>450</v>
      </c>
      <c r="B46">
        <f t="shared" si="7"/>
        <v>0</v>
      </c>
      <c r="C46" s="7">
        <f t="shared" si="0"/>
        <v>67.607190000000003</v>
      </c>
      <c r="D46" s="8">
        <f t="shared" si="1"/>
        <v>60.383969999999998</v>
      </c>
      <c r="E46" s="7">
        <f t="shared" si="2"/>
        <v>65.732489999999999</v>
      </c>
      <c r="F46" s="7">
        <f t="shared" si="3"/>
        <v>63.757134000000008</v>
      </c>
      <c r="G46" s="8">
        <f t="shared" si="8"/>
        <v>56.337893999999999</v>
      </c>
      <c r="H46" s="7">
        <f t="shared" si="9"/>
        <v>59.450814000000001</v>
      </c>
      <c r="I46">
        <f t="shared" si="6"/>
        <v>5400</v>
      </c>
    </row>
    <row r="51" spans="3:11" x14ac:dyDescent="0.25">
      <c r="E51" t="s">
        <v>15</v>
      </c>
      <c r="G51" t="s">
        <v>16</v>
      </c>
    </row>
    <row r="52" spans="3:11" ht="15.75" x14ac:dyDescent="0.25">
      <c r="C52" s="3" t="s">
        <v>10</v>
      </c>
      <c r="G52" s="1" t="s">
        <v>0</v>
      </c>
      <c r="H52" s="1" t="s">
        <v>1</v>
      </c>
    </row>
    <row r="53" spans="3:11" x14ac:dyDescent="0.25">
      <c r="D53" t="s">
        <v>2</v>
      </c>
      <c r="E53" s="2">
        <v>2.3558400000000002</v>
      </c>
      <c r="G53">
        <v>0.14500299999999999</v>
      </c>
      <c r="J53" t="s">
        <v>2</v>
      </c>
      <c r="K53" t="s">
        <v>8</v>
      </c>
    </row>
    <row r="54" spans="3:11" x14ac:dyDescent="0.25">
      <c r="D54" t="s">
        <v>3</v>
      </c>
      <c r="E54" s="2">
        <v>5.8759199999999998</v>
      </c>
      <c r="G54">
        <v>0.121129</v>
      </c>
      <c r="J54" t="s">
        <v>3</v>
      </c>
      <c r="K54" t="s">
        <v>13</v>
      </c>
    </row>
    <row r="55" spans="3:11" x14ac:dyDescent="0.25">
      <c r="D55" t="s">
        <v>4</v>
      </c>
      <c r="E55" s="2">
        <v>9.4424399999999995</v>
      </c>
      <c r="G55">
        <v>0.12508900000000001</v>
      </c>
      <c r="H55">
        <v>0.101449</v>
      </c>
      <c r="J55" t="s">
        <v>4</v>
      </c>
      <c r="K55" t="s">
        <v>14</v>
      </c>
    </row>
    <row r="57" spans="3:11" ht="15.75" x14ac:dyDescent="0.25">
      <c r="C57" s="3" t="s">
        <v>11</v>
      </c>
      <c r="G57" t="s">
        <v>0</v>
      </c>
      <c r="H57" t="s">
        <v>1</v>
      </c>
    </row>
    <row r="58" spans="3:11" x14ac:dyDescent="0.25">
      <c r="D58" t="s">
        <v>5</v>
      </c>
      <c r="E58" s="2">
        <v>2.3558400000000002</v>
      </c>
      <c r="G58">
        <v>0.13644732000000001</v>
      </c>
    </row>
    <row r="59" spans="3:11" x14ac:dyDescent="0.25">
      <c r="D59" t="s">
        <v>6</v>
      </c>
      <c r="E59" s="2">
        <v>5.8759199999999998</v>
      </c>
      <c r="G59">
        <v>0.11213772</v>
      </c>
    </row>
    <row r="60" spans="3:11" x14ac:dyDescent="0.25">
      <c r="D60" t="s">
        <v>7</v>
      </c>
      <c r="E60" s="2">
        <v>9.4424399999999995</v>
      </c>
      <c r="G60">
        <v>0.11112972</v>
      </c>
      <c r="H60">
        <v>9.3021720000000002E-2</v>
      </c>
    </row>
  </sheetData>
  <pageMargins left="0.7" right="0.7" top="0.75" bottom="0.75" header="0.3" footer="0.3"/>
  <pageSetup paperSize="9" orientation="portrait" r:id="rId1"/>
  <headerFooter>
    <oddFooter>&amp;L&amp;1#&amp;"Calibri"&amp;10&amp;K000000Varian Confidential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3E735-AD58-454A-BC50-7E4BBEEC1F7A}">
  <dimension ref="A3:P75"/>
  <sheetViews>
    <sheetView topLeftCell="A4" zoomScaleNormal="100" workbookViewId="0">
      <selection activeCell="A16" sqref="A16:XFD16"/>
    </sheetView>
  </sheetViews>
  <sheetFormatPr defaultRowHeight="15" x14ac:dyDescent="0.25"/>
  <cols>
    <col min="3" max="3" width="12.85546875" customWidth="1"/>
    <col min="4" max="4" width="11.140625" customWidth="1"/>
    <col min="5" max="5" width="11.7109375" customWidth="1"/>
    <col min="6" max="6" width="10.7109375" customWidth="1"/>
    <col min="7" max="8" width="11" customWidth="1"/>
    <col min="9" max="9" width="11.5703125" customWidth="1"/>
  </cols>
  <sheetData>
    <row r="3" spans="1:16" x14ac:dyDescent="0.25">
      <c r="C3" s="10" t="s">
        <v>10</v>
      </c>
      <c r="D3" s="9" t="s">
        <v>30</v>
      </c>
      <c r="E3" s="9"/>
      <c r="F3" s="9"/>
      <c r="G3" s="9"/>
    </row>
    <row r="4" spans="1:16" x14ac:dyDescent="0.25">
      <c r="K4" s="2"/>
    </row>
    <row r="5" spans="1:16" ht="30" x14ac:dyDescent="0.25">
      <c r="A5" s="4" t="s">
        <v>21</v>
      </c>
      <c r="B5" s="4" t="s">
        <v>22</v>
      </c>
      <c r="C5" s="5" t="s">
        <v>23</v>
      </c>
      <c r="D5" s="5" t="s">
        <v>24</v>
      </c>
      <c r="E5" s="5" t="s">
        <v>25</v>
      </c>
      <c r="F5" s="11" t="s">
        <v>28</v>
      </c>
      <c r="G5" s="11" t="s">
        <v>29</v>
      </c>
      <c r="H5" s="4"/>
      <c r="I5" s="6" t="s">
        <v>12</v>
      </c>
    </row>
    <row r="6" spans="1:16" x14ac:dyDescent="0.25">
      <c r="A6">
        <v>50</v>
      </c>
      <c r="B6">
        <v>100</v>
      </c>
      <c r="C6" s="7">
        <f t="shared" ref="C6:C46" si="0">$E$67+(A6+B6)*$G$67</f>
        <v>25.261890000000001</v>
      </c>
      <c r="D6" s="8">
        <f t="shared" ref="D6:D46" si="1">$E$68+(A6+B6)*$G$68</f>
        <v>25.902720000000002</v>
      </c>
      <c r="E6" s="7">
        <f t="shared" ref="E6:E46" si="2">$E$69+(A6*$G$69)+(B6*$H$69)</f>
        <v>27.123240000000003</v>
      </c>
      <c r="F6" s="7">
        <f>$E$70+(A6*$G$70)+(B6*$H$70)</f>
        <v>31.242000000000004</v>
      </c>
      <c r="G6" s="7">
        <f>$E$71+(A6*$G$71)+(B6*$H$71)</f>
        <v>35.021999999999998</v>
      </c>
      <c r="H6" s="7"/>
      <c r="I6">
        <f>(A6+B6)*12</f>
        <v>1800</v>
      </c>
    </row>
    <row r="7" spans="1:16" hidden="1" x14ac:dyDescent="0.25">
      <c r="A7">
        <f t="shared" ref="A7:A14" si="3">A6+10</f>
        <v>60</v>
      </c>
      <c r="B7">
        <f>$B$6</f>
        <v>100</v>
      </c>
      <c r="C7" s="7">
        <f t="shared" si="0"/>
        <v>26.78096</v>
      </c>
      <c r="D7" s="8">
        <f t="shared" si="1"/>
        <v>27.229839999999996</v>
      </c>
      <c r="E7" s="7">
        <f t="shared" si="2"/>
        <v>28.480359999999997</v>
      </c>
      <c r="F7" s="7"/>
      <c r="G7" s="8"/>
      <c r="H7" s="7"/>
      <c r="I7">
        <f t="shared" ref="I7:I46" si="4">(A7+B7)*12</f>
        <v>1920</v>
      </c>
    </row>
    <row r="8" spans="1:16" hidden="1" x14ac:dyDescent="0.25">
      <c r="A8">
        <f t="shared" si="3"/>
        <v>70</v>
      </c>
      <c r="B8">
        <f t="shared" ref="B8:B60" si="5">$B$6</f>
        <v>100</v>
      </c>
      <c r="C8" s="7">
        <f t="shared" si="0"/>
        <v>28.30003</v>
      </c>
      <c r="D8" s="8">
        <f t="shared" si="1"/>
        <v>28.556959999999997</v>
      </c>
      <c r="E8" s="7">
        <f t="shared" si="2"/>
        <v>29.837479999999999</v>
      </c>
      <c r="F8" s="7"/>
      <c r="G8" s="8"/>
      <c r="H8" s="7"/>
      <c r="I8">
        <f t="shared" si="4"/>
        <v>2040</v>
      </c>
    </row>
    <row r="9" spans="1:16" hidden="1" x14ac:dyDescent="0.25">
      <c r="A9">
        <f t="shared" si="3"/>
        <v>80</v>
      </c>
      <c r="B9">
        <f t="shared" si="5"/>
        <v>100</v>
      </c>
      <c r="C9" s="7">
        <f t="shared" si="0"/>
        <v>29.819099999999999</v>
      </c>
      <c r="D9" s="8">
        <f t="shared" si="1"/>
        <v>29.884079999999997</v>
      </c>
      <c r="E9" s="7">
        <f t="shared" si="2"/>
        <v>31.194600000000001</v>
      </c>
      <c r="F9" s="7"/>
      <c r="G9" s="8"/>
      <c r="H9" s="7"/>
      <c r="I9">
        <f t="shared" si="4"/>
        <v>2160</v>
      </c>
    </row>
    <row r="10" spans="1:16" hidden="1" x14ac:dyDescent="0.25">
      <c r="A10">
        <f t="shared" si="3"/>
        <v>90</v>
      </c>
      <c r="B10">
        <f t="shared" si="5"/>
        <v>100</v>
      </c>
      <c r="C10" s="7">
        <f t="shared" si="0"/>
        <v>31.338169999999998</v>
      </c>
      <c r="D10" s="8">
        <f t="shared" si="1"/>
        <v>31.211199999999998</v>
      </c>
      <c r="E10" s="7">
        <f t="shared" si="2"/>
        <v>32.551719999999996</v>
      </c>
      <c r="F10" s="7"/>
      <c r="G10" s="8"/>
      <c r="H10" s="7"/>
      <c r="I10">
        <f t="shared" si="4"/>
        <v>2280</v>
      </c>
    </row>
    <row r="11" spans="1:16" x14ac:dyDescent="0.25">
      <c r="A11">
        <f t="shared" si="3"/>
        <v>100</v>
      </c>
      <c r="B11">
        <f t="shared" si="5"/>
        <v>100</v>
      </c>
      <c r="C11" s="7">
        <f t="shared" si="0"/>
        <v>32.857239999999997</v>
      </c>
      <c r="D11" s="8">
        <f t="shared" si="1"/>
        <v>32.538319999999999</v>
      </c>
      <c r="E11" s="7">
        <f t="shared" si="2"/>
        <v>33.908839999999998</v>
      </c>
      <c r="F11" s="7">
        <f t="shared" ref="F11:F60" si="6">$E$70+(A11*$G$70)+(B11*$H$70)</f>
        <v>37.768000000000001</v>
      </c>
      <c r="G11" s="7">
        <f t="shared" ref="G11:G60" si="7">$E$71+(A11*$G$71)+(B11*$H$71)</f>
        <v>41.548000000000002</v>
      </c>
      <c r="H11" s="7"/>
      <c r="I11">
        <f t="shared" si="4"/>
        <v>2400</v>
      </c>
    </row>
    <row r="12" spans="1:16" hidden="1" x14ac:dyDescent="0.25">
      <c r="A12">
        <f t="shared" si="3"/>
        <v>110</v>
      </c>
      <c r="B12">
        <f t="shared" si="5"/>
        <v>100</v>
      </c>
      <c r="C12" s="7">
        <f t="shared" si="0"/>
        <v>34.376309999999997</v>
      </c>
      <c r="D12" s="8">
        <f t="shared" si="1"/>
        <v>33.86544</v>
      </c>
      <c r="E12" s="7">
        <f t="shared" si="2"/>
        <v>35.26596</v>
      </c>
      <c r="F12" s="7">
        <f t="shared" si="6"/>
        <v>39.0732</v>
      </c>
      <c r="G12" s="7">
        <f t="shared" si="7"/>
        <v>42.853200000000001</v>
      </c>
      <c r="H12" s="7"/>
      <c r="I12">
        <f t="shared" si="4"/>
        <v>2520</v>
      </c>
    </row>
    <row r="13" spans="1:16" hidden="1" x14ac:dyDescent="0.25">
      <c r="A13">
        <f t="shared" si="3"/>
        <v>120</v>
      </c>
      <c r="B13">
        <f t="shared" si="5"/>
        <v>100</v>
      </c>
      <c r="C13" s="7">
        <f t="shared" si="0"/>
        <v>35.895379999999996</v>
      </c>
      <c r="D13" s="8">
        <f t="shared" si="1"/>
        <v>35.19256</v>
      </c>
      <c r="E13" s="7">
        <f t="shared" si="2"/>
        <v>36.623080000000002</v>
      </c>
      <c r="F13" s="7">
        <f t="shared" si="6"/>
        <v>40.378399999999999</v>
      </c>
      <c r="G13" s="7">
        <f t="shared" si="7"/>
        <v>44.1584</v>
      </c>
      <c r="H13" s="7"/>
      <c r="I13">
        <f t="shared" si="4"/>
        <v>2640</v>
      </c>
    </row>
    <row r="14" spans="1:16" hidden="1" x14ac:dyDescent="0.25">
      <c r="A14">
        <f t="shared" si="3"/>
        <v>130</v>
      </c>
      <c r="B14">
        <f t="shared" si="5"/>
        <v>100</v>
      </c>
      <c r="C14" s="7">
        <f t="shared" si="0"/>
        <v>37.414449999999995</v>
      </c>
      <c r="D14" s="8">
        <f t="shared" si="1"/>
        <v>36.519680000000001</v>
      </c>
      <c r="E14" s="7">
        <f t="shared" si="2"/>
        <v>37.980199999999996</v>
      </c>
      <c r="F14" s="7">
        <f t="shared" si="6"/>
        <v>41.683600000000006</v>
      </c>
      <c r="G14" s="7">
        <f t="shared" si="7"/>
        <v>45.4636</v>
      </c>
      <c r="H14" s="7"/>
      <c r="I14">
        <f t="shared" si="4"/>
        <v>2760</v>
      </c>
    </row>
    <row r="15" spans="1:16" hidden="1" x14ac:dyDescent="0.25">
      <c r="A15">
        <f>A14+10</f>
        <v>140</v>
      </c>
      <c r="B15">
        <f t="shared" si="5"/>
        <v>100</v>
      </c>
      <c r="C15" s="7">
        <f t="shared" si="0"/>
        <v>38.933519999999994</v>
      </c>
      <c r="D15" s="8">
        <f t="shared" si="1"/>
        <v>37.846800000000002</v>
      </c>
      <c r="E15" s="7">
        <f t="shared" si="2"/>
        <v>39.337319999999998</v>
      </c>
      <c r="F15" s="7">
        <f t="shared" si="6"/>
        <v>42.988800000000005</v>
      </c>
      <c r="G15" s="7">
        <f t="shared" si="7"/>
        <v>46.768799999999999</v>
      </c>
      <c r="H15" s="7"/>
      <c r="I15">
        <f t="shared" si="4"/>
        <v>2880</v>
      </c>
    </row>
    <row r="16" spans="1:16" x14ac:dyDescent="0.25">
      <c r="A16">
        <f t="shared" ref="A16:A46" si="8">A15+10</f>
        <v>150</v>
      </c>
      <c r="B16">
        <f t="shared" si="5"/>
        <v>100</v>
      </c>
      <c r="C16" s="7">
        <f t="shared" si="0"/>
        <v>40.452589999999994</v>
      </c>
      <c r="D16" s="8">
        <f t="shared" si="1"/>
        <v>39.173919999999995</v>
      </c>
      <c r="E16" s="7">
        <f t="shared" si="2"/>
        <v>40.69444</v>
      </c>
      <c r="F16" s="7">
        <f t="shared" si="6"/>
        <v>44.294000000000004</v>
      </c>
      <c r="G16" s="7">
        <f t="shared" si="7"/>
        <v>48.073999999999998</v>
      </c>
      <c r="H16" s="7"/>
      <c r="I16">
        <f t="shared" si="4"/>
        <v>3000</v>
      </c>
      <c r="L16" s="9" t="s">
        <v>20</v>
      </c>
      <c r="M16" s="9"/>
      <c r="N16" s="9"/>
      <c r="O16" s="9"/>
      <c r="P16" s="9"/>
    </row>
    <row r="17" spans="1:9" hidden="1" x14ac:dyDescent="0.25">
      <c r="A17">
        <f t="shared" si="8"/>
        <v>160</v>
      </c>
      <c r="B17">
        <f t="shared" si="5"/>
        <v>100</v>
      </c>
      <c r="C17" s="7">
        <f t="shared" si="0"/>
        <v>41.971659999999993</v>
      </c>
      <c r="D17" s="8">
        <f t="shared" si="1"/>
        <v>40.501039999999996</v>
      </c>
      <c r="E17" s="7">
        <f t="shared" si="2"/>
        <v>42.051560000000002</v>
      </c>
      <c r="F17" s="7">
        <f t="shared" si="6"/>
        <v>45.599200000000003</v>
      </c>
      <c r="G17" s="7">
        <f t="shared" si="7"/>
        <v>49.379199999999997</v>
      </c>
      <c r="H17" s="7"/>
      <c r="I17">
        <f t="shared" si="4"/>
        <v>3120</v>
      </c>
    </row>
    <row r="18" spans="1:9" hidden="1" x14ac:dyDescent="0.25">
      <c r="A18">
        <f t="shared" si="8"/>
        <v>170</v>
      </c>
      <c r="B18">
        <f t="shared" si="5"/>
        <v>100</v>
      </c>
      <c r="C18" s="7">
        <f t="shared" si="0"/>
        <v>43.490729999999992</v>
      </c>
      <c r="D18" s="8">
        <f t="shared" si="1"/>
        <v>41.828159999999997</v>
      </c>
      <c r="E18" s="7">
        <f t="shared" si="2"/>
        <v>43.408679999999997</v>
      </c>
      <c r="F18" s="7">
        <f t="shared" si="6"/>
        <v>46.904400000000003</v>
      </c>
      <c r="G18" s="7">
        <f t="shared" si="7"/>
        <v>50.684399999999997</v>
      </c>
      <c r="H18" s="7"/>
      <c r="I18">
        <f t="shared" si="4"/>
        <v>3240</v>
      </c>
    </row>
    <row r="19" spans="1:9" hidden="1" x14ac:dyDescent="0.25">
      <c r="A19">
        <f t="shared" si="8"/>
        <v>180</v>
      </c>
      <c r="B19">
        <f t="shared" si="5"/>
        <v>100</v>
      </c>
      <c r="C19" s="7">
        <f t="shared" si="0"/>
        <v>45.009799999999991</v>
      </c>
      <c r="D19" s="8">
        <f t="shared" si="1"/>
        <v>43.155279999999998</v>
      </c>
      <c r="E19" s="7">
        <f t="shared" si="2"/>
        <v>44.765799999999999</v>
      </c>
      <c r="F19" s="7">
        <f t="shared" si="6"/>
        <v>48.209600000000002</v>
      </c>
      <c r="G19" s="7">
        <f t="shared" si="7"/>
        <v>51.989600000000003</v>
      </c>
      <c r="H19" s="7"/>
      <c r="I19">
        <f t="shared" si="4"/>
        <v>3360</v>
      </c>
    </row>
    <row r="20" spans="1:9" hidden="1" x14ac:dyDescent="0.25">
      <c r="A20">
        <f t="shared" si="8"/>
        <v>190</v>
      </c>
      <c r="B20">
        <f t="shared" si="5"/>
        <v>100</v>
      </c>
      <c r="C20" s="7">
        <f t="shared" si="0"/>
        <v>46.528869999999991</v>
      </c>
      <c r="D20" s="8">
        <f t="shared" si="1"/>
        <v>44.482399999999998</v>
      </c>
      <c r="E20" s="7">
        <f t="shared" si="2"/>
        <v>46.122920000000001</v>
      </c>
      <c r="F20" s="7">
        <f t="shared" si="6"/>
        <v>49.514800000000001</v>
      </c>
      <c r="G20" s="7">
        <f t="shared" si="7"/>
        <v>53.294800000000002</v>
      </c>
      <c r="H20" s="7"/>
      <c r="I20">
        <f t="shared" si="4"/>
        <v>3480</v>
      </c>
    </row>
    <row r="21" spans="1:9" x14ac:dyDescent="0.25">
      <c r="A21">
        <f t="shared" si="8"/>
        <v>200</v>
      </c>
      <c r="B21">
        <f t="shared" si="5"/>
        <v>100</v>
      </c>
      <c r="C21" s="7">
        <f t="shared" si="0"/>
        <v>48.047939999999997</v>
      </c>
      <c r="D21" s="8">
        <f t="shared" si="1"/>
        <v>45.809519999999999</v>
      </c>
      <c r="E21" s="7">
        <f t="shared" si="2"/>
        <v>47.480039999999995</v>
      </c>
      <c r="F21" s="7">
        <f t="shared" si="6"/>
        <v>50.82</v>
      </c>
      <c r="G21" s="7">
        <f t="shared" si="7"/>
        <v>54.6</v>
      </c>
      <c r="H21" s="7"/>
      <c r="I21">
        <f t="shared" si="4"/>
        <v>3600</v>
      </c>
    </row>
    <row r="22" spans="1:9" hidden="1" x14ac:dyDescent="0.25">
      <c r="A22">
        <f t="shared" si="8"/>
        <v>210</v>
      </c>
      <c r="B22">
        <f t="shared" si="5"/>
        <v>100</v>
      </c>
      <c r="C22" s="7">
        <f t="shared" si="0"/>
        <v>49.567009999999996</v>
      </c>
      <c r="D22" s="8">
        <f t="shared" si="1"/>
        <v>47.13664</v>
      </c>
      <c r="E22" s="7">
        <f t="shared" si="2"/>
        <v>48.837159999999997</v>
      </c>
      <c r="F22" s="7">
        <f t="shared" si="6"/>
        <v>52.1252</v>
      </c>
      <c r="G22" s="7">
        <f t="shared" si="7"/>
        <v>55.905200000000001</v>
      </c>
      <c r="H22" s="7"/>
      <c r="I22">
        <f t="shared" si="4"/>
        <v>3720</v>
      </c>
    </row>
    <row r="23" spans="1:9" hidden="1" x14ac:dyDescent="0.25">
      <c r="A23">
        <f t="shared" si="8"/>
        <v>220</v>
      </c>
      <c r="B23">
        <f t="shared" si="5"/>
        <v>100</v>
      </c>
      <c r="C23" s="7">
        <f t="shared" si="0"/>
        <v>51.086079999999995</v>
      </c>
      <c r="D23" s="8">
        <f t="shared" si="1"/>
        <v>48.463759999999994</v>
      </c>
      <c r="E23" s="7">
        <f t="shared" si="2"/>
        <v>50.194279999999999</v>
      </c>
      <c r="F23" s="7">
        <f t="shared" si="6"/>
        <v>53.430399999999999</v>
      </c>
      <c r="G23" s="7">
        <f t="shared" si="7"/>
        <v>57.2104</v>
      </c>
      <c r="H23" s="7"/>
      <c r="I23">
        <f t="shared" si="4"/>
        <v>3840</v>
      </c>
    </row>
    <row r="24" spans="1:9" hidden="1" x14ac:dyDescent="0.25">
      <c r="A24">
        <f t="shared" si="8"/>
        <v>230</v>
      </c>
      <c r="B24">
        <f t="shared" si="5"/>
        <v>100</v>
      </c>
      <c r="C24" s="7">
        <f t="shared" si="0"/>
        <v>52.605149999999995</v>
      </c>
      <c r="D24" s="8">
        <f t="shared" si="1"/>
        <v>49.790879999999994</v>
      </c>
      <c r="E24" s="7">
        <f t="shared" si="2"/>
        <v>51.551400000000001</v>
      </c>
      <c r="F24" s="7">
        <f t="shared" si="6"/>
        <v>54.735600000000005</v>
      </c>
      <c r="G24" s="7">
        <f t="shared" si="7"/>
        <v>58.515600000000006</v>
      </c>
      <c r="H24" s="7"/>
      <c r="I24">
        <f t="shared" si="4"/>
        <v>3960</v>
      </c>
    </row>
    <row r="25" spans="1:9" hidden="1" x14ac:dyDescent="0.25">
      <c r="A25">
        <f t="shared" si="8"/>
        <v>240</v>
      </c>
      <c r="B25">
        <f t="shared" si="5"/>
        <v>100</v>
      </c>
      <c r="C25" s="7">
        <f t="shared" si="0"/>
        <v>54.124219999999994</v>
      </c>
      <c r="D25" s="8">
        <f t="shared" si="1"/>
        <v>51.117999999999995</v>
      </c>
      <c r="E25" s="7">
        <f t="shared" si="2"/>
        <v>52.908520000000003</v>
      </c>
      <c r="F25" s="7">
        <f t="shared" si="6"/>
        <v>56.040800000000004</v>
      </c>
      <c r="G25" s="7">
        <f t="shared" si="7"/>
        <v>59.820800000000006</v>
      </c>
      <c r="H25" s="7"/>
      <c r="I25">
        <f t="shared" si="4"/>
        <v>4080</v>
      </c>
    </row>
    <row r="26" spans="1:9" x14ac:dyDescent="0.25">
      <c r="A26">
        <f t="shared" si="8"/>
        <v>250</v>
      </c>
      <c r="B26">
        <f t="shared" si="5"/>
        <v>100</v>
      </c>
      <c r="C26" s="7">
        <f t="shared" si="0"/>
        <v>55.643289999999993</v>
      </c>
      <c r="D26" s="8">
        <f t="shared" si="1"/>
        <v>52.445119999999996</v>
      </c>
      <c r="E26" s="7">
        <f t="shared" si="2"/>
        <v>54.265639999999998</v>
      </c>
      <c r="F26" s="7">
        <f t="shared" si="6"/>
        <v>57.346000000000004</v>
      </c>
      <c r="G26" s="7">
        <f t="shared" si="7"/>
        <v>61.126000000000005</v>
      </c>
      <c r="H26" s="7"/>
      <c r="I26">
        <f t="shared" si="4"/>
        <v>4200</v>
      </c>
    </row>
    <row r="27" spans="1:9" hidden="1" x14ac:dyDescent="0.25">
      <c r="A27">
        <f t="shared" si="8"/>
        <v>260</v>
      </c>
      <c r="B27">
        <f t="shared" si="5"/>
        <v>100</v>
      </c>
      <c r="C27" s="7">
        <f t="shared" si="0"/>
        <v>57.162359999999993</v>
      </c>
      <c r="D27" s="8">
        <f t="shared" si="1"/>
        <v>53.772239999999996</v>
      </c>
      <c r="E27" s="7">
        <f t="shared" si="2"/>
        <v>55.62276</v>
      </c>
      <c r="F27" s="7">
        <f t="shared" si="6"/>
        <v>58.651200000000003</v>
      </c>
      <c r="G27" s="7">
        <f t="shared" si="7"/>
        <v>62.431200000000004</v>
      </c>
      <c r="H27" s="7"/>
      <c r="I27">
        <f t="shared" si="4"/>
        <v>4320</v>
      </c>
    </row>
    <row r="28" spans="1:9" hidden="1" x14ac:dyDescent="0.25">
      <c r="A28">
        <f t="shared" si="8"/>
        <v>270</v>
      </c>
      <c r="B28">
        <f t="shared" si="5"/>
        <v>100</v>
      </c>
      <c r="C28" s="7">
        <f t="shared" si="0"/>
        <v>58.681429999999992</v>
      </c>
      <c r="D28" s="8">
        <f t="shared" si="1"/>
        <v>55.099359999999997</v>
      </c>
      <c r="E28" s="7">
        <f t="shared" si="2"/>
        <v>56.979880000000001</v>
      </c>
      <c r="F28" s="7">
        <f t="shared" si="6"/>
        <v>59.956400000000002</v>
      </c>
      <c r="G28" s="7">
        <f t="shared" si="7"/>
        <v>63.736400000000003</v>
      </c>
      <c r="H28" s="7"/>
      <c r="I28">
        <f t="shared" si="4"/>
        <v>4440</v>
      </c>
    </row>
    <row r="29" spans="1:9" hidden="1" x14ac:dyDescent="0.25">
      <c r="A29">
        <f t="shared" si="8"/>
        <v>280</v>
      </c>
      <c r="B29">
        <f t="shared" si="5"/>
        <v>100</v>
      </c>
      <c r="C29" s="7">
        <f t="shared" si="0"/>
        <v>60.200499999999991</v>
      </c>
      <c r="D29" s="8">
        <f t="shared" si="1"/>
        <v>56.426479999999998</v>
      </c>
      <c r="E29" s="7">
        <f t="shared" si="2"/>
        <v>58.337000000000003</v>
      </c>
      <c r="F29" s="7">
        <f t="shared" si="6"/>
        <v>61.261600000000001</v>
      </c>
      <c r="G29" s="7">
        <f t="shared" si="7"/>
        <v>65.041600000000003</v>
      </c>
      <c r="H29" s="7"/>
      <c r="I29">
        <f t="shared" si="4"/>
        <v>4560</v>
      </c>
    </row>
    <row r="30" spans="1:9" hidden="1" x14ac:dyDescent="0.25">
      <c r="A30">
        <f t="shared" si="8"/>
        <v>290</v>
      </c>
      <c r="B30">
        <f t="shared" si="5"/>
        <v>100</v>
      </c>
      <c r="C30" s="7">
        <f t="shared" si="0"/>
        <v>61.71956999999999</v>
      </c>
      <c r="D30" s="8">
        <f t="shared" si="1"/>
        <v>57.753599999999999</v>
      </c>
      <c r="E30" s="7">
        <f t="shared" si="2"/>
        <v>59.694119999999998</v>
      </c>
      <c r="F30" s="7">
        <f t="shared" si="6"/>
        <v>62.566800000000001</v>
      </c>
      <c r="G30" s="7">
        <f t="shared" si="7"/>
        <v>66.346800000000002</v>
      </c>
      <c r="H30" s="7"/>
      <c r="I30">
        <f t="shared" si="4"/>
        <v>4680</v>
      </c>
    </row>
    <row r="31" spans="1:9" x14ac:dyDescent="0.25">
      <c r="A31">
        <f t="shared" si="8"/>
        <v>300</v>
      </c>
      <c r="B31">
        <f t="shared" si="5"/>
        <v>100</v>
      </c>
      <c r="C31" s="7">
        <f t="shared" si="0"/>
        <v>63.23863999999999</v>
      </c>
      <c r="D31" s="8">
        <f t="shared" si="1"/>
        <v>59.080719999999999</v>
      </c>
      <c r="E31" s="7">
        <f t="shared" si="2"/>
        <v>61.05124</v>
      </c>
      <c r="F31" s="7">
        <f t="shared" si="6"/>
        <v>63.872</v>
      </c>
      <c r="G31" s="7">
        <f t="shared" si="7"/>
        <v>67.652000000000001</v>
      </c>
      <c r="H31" s="7"/>
      <c r="I31">
        <f t="shared" si="4"/>
        <v>4800</v>
      </c>
    </row>
    <row r="32" spans="1:9" hidden="1" x14ac:dyDescent="0.25">
      <c r="A32">
        <f t="shared" si="8"/>
        <v>310</v>
      </c>
      <c r="B32">
        <f t="shared" si="5"/>
        <v>100</v>
      </c>
      <c r="C32" s="7">
        <f t="shared" si="0"/>
        <v>64.757710000000003</v>
      </c>
      <c r="D32" s="8">
        <f t="shared" si="1"/>
        <v>60.40784</v>
      </c>
      <c r="E32" s="7">
        <f t="shared" si="2"/>
        <v>62.408360000000002</v>
      </c>
      <c r="F32" s="7">
        <f t="shared" si="6"/>
        <v>65.177199999999999</v>
      </c>
      <c r="G32" s="7">
        <f t="shared" si="7"/>
        <v>68.9572</v>
      </c>
      <c r="H32" s="7"/>
      <c r="I32">
        <f t="shared" si="4"/>
        <v>4920</v>
      </c>
    </row>
    <row r="33" spans="1:9" hidden="1" x14ac:dyDescent="0.25">
      <c r="A33">
        <f t="shared" si="8"/>
        <v>320</v>
      </c>
      <c r="B33">
        <f t="shared" si="5"/>
        <v>100</v>
      </c>
      <c r="C33" s="7">
        <f t="shared" si="0"/>
        <v>66.276780000000002</v>
      </c>
      <c r="D33" s="8">
        <f t="shared" si="1"/>
        <v>61.734959999999994</v>
      </c>
      <c r="E33" s="7">
        <f t="shared" si="2"/>
        <v>63.765480000000004</v>
      </c>
      <c r="F33" s="7">
        <f t="shared" si="6"/>
        <v>66.482399999999998</v>
      </c>
      <c r="G33" s="7">
        <f t="shared" si="7"/>
        <v>70.2624</v>
      </c>
      <c r="H33" s="7"/>
      <c r="I33">
        <f t="shared" si="4"/>
        <v>5040</v>
      </c>
    </row>
    <row r="34" spans="1:9" hidden="1" x14ac:dyDescent="0.25">
      <c r="A34">
        <f t="shared" si="8"/>
        <v>330</v>
      </c>
      <c r="B34">
        <f t="shared" si="5"/>
        <v>100</v>
      </c>
      <c r="C34" s="7">
        <f t="shared" si="0"/>
        <v>67.795850000000002</v>
      </c>
      <c r="D34" s="8">
        <f t="shared" si="1"/>
        <v>63.062079999999995</v>
      </c>
      <c r="E34" s="7">
        <f t="shared" si="2"/>
        <v>65.122600000000006</v>
      </c>
      <c r="F34" s="7">
        <f t="shared" si="6"/>
        <v>67.787599999999998</v>
      </c>
      <c r="G34" s="7">
        <f t="shared" si="7"/>
        <v>71.567599999999999</v>
      </c>
      <c r="H34" s="7"/>
      <c r="I34">
        <f t="shared" si="4"/>
        <v>5160</v>
      </c>
    </row>
    <row r="35" spans="1:9" hidden="1" x14ac:dyDescent="0.25">
      <c r="A35">
        <f t="shared" si="8"/>
        <v>340</v>
      </c>
      <c r="B35">
        <f t="shared" si="5"/>
        <v>100</v>
      </c>
      <c r="C35" s="7">
        <f t="shared" si="0"/>
        <v>69.314920000000001</v>
      </c>
      <c r="D35" s="8">
        <f t="shared" si="1"/>
        <v>64.389200000000002</v>
      </c>
      <c r="E35" s="7">
        <f t="shared" si="2"/>
        <v>66.47972</v>
      </c>
      <c r="F35" s="7">
        <f t="shared" si="6"/>
        <v>69.092799999999997</v>
      </c>
      <c r="G35" s="7">
        <f t="shared" si="7"/>
        <v>72.872799999999998</v>
      </c>
      <c r="H35" s="7"/>
      <c r="I35">
        <f t="shared" si="4"/>
        <v>5280</v>
      </c>
    </row>
    <row r="36" spans="1:9" x14ac:dyDescent="0.25">
      <c r="A36">
        <f t="shared" si="8"/>
        <v>350</v>
      </c>
      <c r="B36">
        <f t="shared" si="5"/>
        <v>100</v>
      </c>
      <c r="C36" s="7">
        <f t="shared" si="0"/>
        <v>70.83399</v>
      </c>
      <c r="D36" s="8">
        <f t="shared" si="1"/>
        <v>65.716319999999996</v>
      </c>
      <c r="E36" s="7">
        <f t="shared" si="2"/>
        <v>67.836840000000009</v>
      </c>
      <c r="F36" s="7">
        <f t="shared" si="6"/>
        <v>70.397999999999996</v>
      </c>
      <c r="G36" s="7">
        <f t="shared" si="7"/>
        <v>74.177999999999997</v>
      </c>
      <c r="H36" s="7"/>
      <c r="I36">
        <f t="shared" si="4"/>
        <v>5400</v>
      </c>
    </row>
    <row r="37" spans="1:9" hidden="1" x14ac:dyDescent="0.25">
      <c r="A37">
        <f t="shared" si="8"/>
        <v>360</v>
      </c>
      <c r="B37">
        <f t="shared" si="5"/>
        <v>100</v>
      </c>
      <c r="C37" s="7">
        <f t="shared" si="0"/>
        <v>72.353059999999999</v>
      </c>
      <c r="D37" s="8">
        <f t="shared" si="1"/>
        <v>67.043440000000004</v>
      </c>
      <c r="E37" s="7">
        <f t="shared" si="2"/>
        <v>69.193960000000004</v>
      </c>
      <c r="F37" s="7">
        <f t="shared" si="6"/>
        <v>71.703199999999995</v>
      </c>
      <c r="G37" s="7">
        <f t="shared" si="7"/>
        <v>75.483200000000011</v>
      </c>
      <c r="H37" s="7"/>
      <c r="I37">
        <f t="shared" si="4"/>
        <v>5520</v>
      </c>
    </row>
    <row r="38" spans="1:9" hidden="1" x14ac:dyDescent="0.25">
      <c r="A38">
        <f t="shared" si="8"/>
        <v>370</v>
      </c>
      <c r="B38">
        <f t="shared" si="5"/>
        <v>100</v>
      </c>
      <c r="C38" s="7">
        <f t="shared" si="0"/>
        <v>73.872129999999999</v>
      </c>
      <c r="D38" s="8">
        <f t="shared" si="1"/>
        <v>68.370559999999998</v>
      </c>
      <c r="E38" s="7">
        <f t="shared" si="2"/>
        <v>70.551079999999999</v>
      </c>
      <c r="F38" s="7">
        <f t="shared" si="6"/>
        <v>73.008399999999995</v>
      </c>
      <c r="G38" s="7">
        <f t="shared" si="7"/>
        <v>76.788399999999996</v>
      </c>
      <c r="H38" s="7"/>
      <c r="I38">
        <f t="shared" si="4"/>
        <v>5640</v>
      </c>
    </row>
    <row r="39" spans="1:9" hidden="1" x14ac:dyDescent="0.25">
      <c r="A39">
        <f t="shared" si="8"/>
        <v>380</v>
      </c>
      <c r="B39">
        <f t="shared" si="5"/>
        <v>100</v>
      </c>
      <c r="C39" s="7">
        <f t="shared" si="0"/>
        <v>75.391199999999998</v>
      </c>
      <c r="D39" s="8">
        <f t="shared" si="1"/>
        <v>69.697680000000005</v>
      </c>
      <c r="E39" s="7">
        <f t="shared" si="2"/>
        <v>71.908200000000008</v>
      </c>
      <c r="F39" s="7">
        <f t="shared" si="6"/>
        <v>74.313599999999994</v>
      </c>
      <c r="G39" s="7">
        <f t="shared" si="7"/>
        <v>78.093600000000009</v>
      </c>
      <c r="H39" s="7"/>
      <c r="I39">
        <f t="shared" si="4"/>
        <v>5760</v>
      </c>
    </row>
    <row r="40" spans="1:9" hidden="1" x14ac:dyDescent="0.25">
      <c r="A40">
        <f t="shared" si="8"/>
        <v>390</v>
      </c>
      <c r="B40">
        <f t="shared" si="5"/>
        <v>100</v>
      </c>
      <c r="C40" s="7">
        <f t="shared" si="0"/>
        <v>76.910269999999997</v>
      </c>
      <c r="D40" s="8">
        <f t="shared" si="1"/>
        <v>71.024799999999999</v>
      </c>
      <c r="E40" s="7">
        <f t="shared" si="2"/>
        <v>73.265320000000003</v>
      </c>
      <c r="F40" s="7">
        <f t="shared" si="6"/>
        <v>75.618800000000007</v>
      </c>
      <c r="G40" s="7">
        <f t="shared" si="7"/>
        <v>79.398799999999994</v>
      </c>
      <c r="H40" s="7"/>
      <c r="I40">
        <f t="shared" si="4"/>
        <v>5880</v>
      </c>
    </row>
    <row r="41" spans="1:9" x14ac:dyDescent="0.25">
      <c r="A41">
        <f t="shared" si="8"/>
        <v>400</v>
      </c>
      <c r="B41">
        <f t="shared" si="5"/>
        <v>100</v>
      </c>
      <c r="C41" s="7">
        <f t="shared" si="0"/>
        <v>78.429339999999996</v>
      </c>
      <c r="D41" s="8">
        <f t="shared" si="1"/>
        <v>72.351919999999993</v>
      </c>
      <c r="E41" s="7">
        <f t="shared" si="2"/>
        <v>74.622439999999997</v>
      </c>
      <c r="F41" s="7">
        <f t="shared" si="6"/>
        <v>76.924000000000007</v>
      </c>
      <c r="G41" s="7">
        <f t="shared" si="7"/>
        <v>80.704000000000008</v>
      </c>
      <c r="H41" s="7"/>
      <c r="I41">
        <f t="shared" si="4"/>
        <v>6000</v>
      </c>
    </row>
    <row r="42" spans="1:9" hidden="1" x14ac:dyDescent="0.25">
      <c r="A42">
        <f t="shared" si="8"/>
        <v>410</v>
      </c>
      <c r="B42">
        <f t="shared" si="5"/>
        <v>100</v>
      </c>
      <c r="C42" s="7">
        <f t="shared" si="0"/>
        <v>79.948409999999996</v>
      </c>
      <c r="D42" s="8">
        <f t="shared" si="1"/>
        <v>73.679040000000001</v>
      </c>
      <c r="E42" s="7">
        <f t="shared" si="2"/>
        <v>75.979559999999992</v>
      </c>
      <c r="F42" s="7">
        <f t="shared" si="6"/>
        <v>78.229200000000006</v>
      </c>
      <c r="G42" s="7">
        <f t="shared" si="7"/>
        <v>82.009199999999993</v>
      </c>
      <c r="H42" s="7"/>
      <c r="I42">
        <f t="shared" si="4"/>
        <v>6120</v>
      </c>
    </row>
    <row r="43" spans="1:9" hidden="1" x14ac:dyDescent="0.25">
      <c r="A43">
        <f t="shared" si="8"/>
        <v>420</v>
      </c>
      <c r="B43">
        <f t="shared" si="5"/>
        <v>100</v>
      </c>
      <c r="C43" s="7">
        <f t="shared" si="0"/>
        <v>81.467479999999995</v>
      </c>
      <c r="D43" s="8">
        <f t="shared" si="1"/>
        <v>75.006159999999994</v>
      </c>
      <c r="E43" s="7">
        <f t="shared" si="2"/>
        <v>77.336680000000001</v>
      </c>
      <c r="F43" s="7">
        <f t="shared" si="6"/>
        <v>79.534400000000005</v>
      </c>
      <c r="G43" s="7">
        <f t="shared" si="7"/>
        <v>83.314400000000006</v>
      </c>
      <c r="H43" s="7"/>
      <c r="I43">
        <f t="shared" si="4"/>
        <v>6240</v>
      </c>
    </row>
    <row r="44" spans="1:9" hidden="1" x14ac:dyDescent="0.25">
      <c r="A44">
        <f t="shared" si="8"/>
        <v>430</v>
      </c>
      <c r="B44">
        <f t="shared" si="5"/>
        <v>100</v>
      </c>
      <c r="C44" s="7">
        <f t="shared" si="0"/>
        <v>82.986549999999994</v>
      </c>
      <c r="D44" s="8">
        <f t="shared" si="1"/>
        <v>76.333280000000002</v>
      </c>
      <c r="E44" s="7">
        <f t="shared" si="2"/>
        <v>78.693799999999996</v>
      </c>
      <c r="F44" s="7">
        <f t="shared" si="6"/>
        <v>80.839600000000004</v>
      </c>
      <c r="G44" s="7">
        <f t="shared" si="7"/>
        <v>84.619599999999991</v>
      </c>
      <c r="H44" s="7"/>
      <c r="I44">
        <f t="shared" si="4"/>
        <v>6360</v>
      </c>
    </row>
    <row r="45" spans="1:9" hidden="1" x14ac:dyDescent="0.25">
      <c r="A45">
        <f t="shared" si="8"/>
        <v>440</v>
      </c>
      <c r="B45">
        <f t="shared" si="5"/>
        <v>100</v>
      </c>
      <c r="C45" s="7">
        <f t="shared" si="0"/>
        <v>84.505619999999993</v>
      </c>
      <c r="D45" s="8">
        <f t="shared" si="1"/>
        <v>77.660399999999996</v>
      </c>
      <c r="E45" s="7">
        <f t="shared" si="2"/>
        <v>80.050919999999991</v>
      </c>
      <c r="F45" s="7">
        <f t="shared" si="6"/>
        <v>82.144800000000004</v>
      </c>
      <c r="G45" s="7">
        <f t="shared" si="7"/>
        <v>85.924800000000005</v>
      </c>
      <c r="H45" s="7"/>
      <c r="I45">
        <f t="shared" si="4"/>
        <v>6480</v>
      </c>
    </row>
    <row r="46" spans="1:9" x14ac:dyDescent="0.25">
      <c r="A46">
        <f t="shared" si="8"/>
        <v>450</v>
      </c>
      <c r="B46">
        <f t="shared" si="5"/>
        <v>100</v>
      </c>
      <c r="C46" s="7">
        <f t="shared" si="0"/>
        <v>86.024689999999993</v>
      </c>
      <c r="D46" s="8">
        <f t="shared" si="1"/>
        <v>78.987519999999989</v>
      </c>
      <c r="E46" s="7">
        <f t="shared" si="2"/>
        <v>81.40804</v>
      </c>
      <c r="F46" s="7">
        <f t="shared" si="6"/>
        <v>83.45</v>
      </c>
      <c r="G46" s="7">
        <f t="shared" si="7"/>
        <v>87.23</v>
      </c>
      <c r="H46" s="7"/>
      <c r="I46">
        <f t="shared" si="4"/>
        <v>6600</v>
      </c>
    </row>
    <row r="47" spans="1:9" x14ac:dyDescent="0.25">
      <c r="A47">
        <v>500</v>
      </c>
      <c r="B47">
        <f t="shared" si="5"/>
        <v>100</v>
      </c>
      <c r="C47" s="7">
        <f t="shared" ref="C47:C50" si="9">$E$67+(A47+B47)*$G$67</f>
        <v>93.620040000000003</v>
      </c>
      <c r="D47" s="8">
        <f t="shared" ref="D47:D50" si="10">$E$68+(A47+B47)*$G$68</f>
        <v>85.62312</v>
      </c>
      <c r="E47" s="7">
        <f t="shared" ref="E47:E50" si="11">$E$69+(A47*$G$69)+(B47*$H$69)</f>
        <v>88.193639999999988</v>
      </c>
      <c r="F47" s="7">
        <f t="shared" si="6"/>
        <v>89.976000000000013</v>
      </c>
      <c r="G47" s="7">
        <f t="shared" si="7"/>
        <v>93.756</v>
      </c>
      <c r="H47" s="7"/>
      <c r="I47">
        <f t="shared" ref="I47:I50" si="12">(A47+B47)*12</f>
        <v>7200</v>
      </c>
    </row>
    <row r="48" spans="1:9" x14ac:dyDescent="0.25">
      <c r="A48">
        <v>550</v>
      </c>
      <c r="B48">
        <f t="shared" si="5"/>
        <v>100</v>
      </c>
      <c r="C48" s="7">
        <f t="shared" si="9"/>
        <v>101.21539</v>
      </c>
      <c r="D48" s="8">
        <f t="shared" si="10"/>
        <v>92.258719999999997</v>
      </c>
      <c r="E48" s="7">
        <f t="shared" si="11"/>
        <v>94.97923999999999</v>
      </c>
      <c r="F48" s="7">
        <f t="shared" si="6"/>
        <v>96.50200000000001</v>
      </c>
      <c r="G48" s="7">
        <f t="shared" si="7"/>
        <v>100.28200000000001</v>
      </c>
      <c r="H48" s="7"/>
      <c r="I48">
        <f t="shared" si="12"/>
        <v>7800</v>
      </c>
    </row>
    <row r="49" spans="1:9" x14ac:dyDescent="0.25">
      <c r="A49">
        <v>600</v>
      </c>
      <c r="B49">
        <f t="shared" si="5"/>
        <v>100</v>
      </c>
      <c r="C49" s="7">
        <f t="shared" si="9"/>
        <v>108.81074</v>
      </c>
      <c r="D49" s="8">
        <f t="shared" si="10"/>
        <v>98.894319999999993</v>
      </c>
      <c r="E49" s="7">
        <f t="shared" si="11"/>
        <v>101.76483999999999</v>
      </c>
      <c r="F49" s="7">
        <f t="shared" si="6"/>
        <v>103.02800000000001</v>
      </c>
      <c r="G49" s="7">
        <f t="shared" si="7"/>
        <v>106.80799999999999</v>
      </c>
      <c r="H49" s="7"/>
      <c r="I49">
        <f t="shared" si="12"/>
        <v>8400</v>
      </c>
    </row>
    <row r="50" spans="1:9" x14ac:dyDescent="0.25">
      <c r="A50">
        <v>650</v>
      </c>
      <c r="B50">
        <f t="shared" si="5"/>
        <v>100</v>
      </c>
      <c r="C50" s="7">
        <f t="shared" si="9"/>
        <v>116.40608999999999</v>
      </c>
      <c r="D50" s="8">
        <f t="shared" si="10"/>
        <v>105.52991999999999</v>
      </c>
      <c r="E50" s="7">
        <f t="shared" si="11"/>
        <v>108.55043999999999</v>
      </c>
      <c r="F50" s="7">
        <f t="shared" si="6"/>
        <v>109.554</v>
      </c>
      <c r="G50" s="7">
        <f t="shared" si="7"/>
        <v>113.334</v>
      </c>
      <c r="H50" s="7"/>
      <c r="I50">
        <f t="shared" si="12"/>
        <v>9000</v>
      </c>
    </row>
    <row r="51" spans="1:9" x14ac:dyDescent="0.25">
      <c r="A51">
        <v>700</v>
      </c>
      <c r="B51">
        <f t="shared" si="5"/>
        <v>100</v>
      </c>
      <c r="C51" s="7">
        <f t="shared" ref="C51:C56" si="13">$E$67+(A51+B51)*$G$67</f>
        <v>124.00143999999999</v>
      </c>
      <c r="D51" s="8">
        <f t="shared" ref="D51:D56" si="14">$E$68+(A51+B51)*$G$68</f>
        <v>112.16552</v>
      </c>
      <c r="E51" s="7">
        <f t="shared" ref="E51:E56" si="15">$E$69+(A51*$G$69)+(B51*$H$69)</f>
        <v>115.33604</v>
      </c>
      <c r="F51" s="7">
        <f t="shared" si="6"/>
        <v>116.08000000000001</v>
      </c>
      <c r="G51" s="7">
        <f t="shared" si="7"/>
        <v>119.86000000000001</v>
      </c>
      <c r="H51" s="7"/>
      <c r="I51">
        <f t="shared" ref="I51:I56" si="16">(A51+B51)*12</f>
        <v>9600</v>
      </c>
    </row>
    <row r="52" spans="1:9" x14ac:dyDescent="0.25">
      <c r="A52">
        <v>750</v>
      </c>
      <c r="B52">
        <f t="shared" si="5"/>
        <v>100</v>
      </c>
      <c r="C52" s="7">
        <f t="shared" si="13"/>
        <v>131.59679</v>
      </c>
      <c r="D52" s="8">
        <f t="shared" si="14"/>
        <v>118.80112</v>
      </c>
      <c r="E52" s="7">
        <f t="shared" si="15"/>
        <v>122.12164</v>
      </c>
      <c r="F52" s="7">
        <f t="shared" si="6"/>
        <v>122.60600000000001</v>
      </c>
      <c r="G52" s="7">
        <f t="shared" si="7"/>
        <v>126.386</v>
      </c>
      <c r="H52" s="7"/>
      <c r="I52">
        <f t="shared" si="16"/>
        <v>10200</v>
      </c>
    </row>
    <row r="53" spans="1:9" x14ac:dyDescent="0.25">
      <c r="A53">
        <v>800</v>
      </c>
      <c r="B53">
        <f t="shared" si="5"/>
        <v>100</v>
      </c>
      <c r="C53" s="7">
        <f t="shared" si="13"/>
        <v>139.19213999999999</v>
      </c>
      <c r="D53" s="8">
        <f t="shared" si="14"/>
        <v>125.43671999999999</v>
      </c>
      <c r="E53" s="7">
        <f t="shared" si="15"/>
        <v>128.90724</v>
      </c>
      <c r="F53" s="7">
        <f t="shared" si="6"/>
        <v>129.13200000000001</v>
      </c>
      <c r="G53" s="7">
        <f t="shared" si="7"/>
        <v>132.91200000000001</v>
      </c>
      <c r="H53" s="7"/>
      <c r="I53">
        <f t="shared" si="16"/>
        <v>10800</v>
      </c>
    </row>
    <row r="54" spans="1:9" x14ac:dyDescent="0.25">
      <c r="A54">
        <v>850</v>
      </c>
      <c r="B54">
        <f t="shared" si="5"/>
        <v>100</v>
      </c>
      <c r="C54" s="7">
        <f t="shared" si="13"/>
        <v>146.78748999999999</v>
      </c>
      <c r="D54" s="8">
        <f t="shared" si="14"/>
        <v>132.07231999999999</v>
      </c>
      <c r="E54" s="7">
        <f t="shared" si="15"/>
        <v>135.69283999999999</v>
      </c>
      <c r="F54" s="7">
        <f t="shared" si="6"/>
        <v>135.65799999999999</v>
      </c>
      <c r="G54" s="7">
        <f t="shared" si="7"/>
        <v>139.43799999999999</v>
      </c>
      <c r="H54" s="7"/>
      <c r="I54">
        <f t="shared" si="16"/>
        <v>11400</v>
      </c>
    </row>
    <row r="55" spans="1:9" x14ac:dyDescent="0.25">
      <c r="A55">
        <v>900</v>
      </c>
      <c r="B55">
        <f t="shared" si="5"/>
        <v>100</v>
      </c>
      <c r="C55" s="7">
        <f t="shared" si="13"/>
        <v>154.38283999999999</v>
      </c>
      <c r="D55" s="8">
        <f t="shared" si="14"/>
        <v>138.70792</v>
      </c>
      <c r="E55" s="7">
        <f t="shared" si="15"/>
        <v>142.47844000000001</v>
      </c>
      <c r="F55" s="7">
        <f t="shared" si="6"/>
        <v>142.184</v>
      </c>
      <c r="G55" s="7">
        <f t="shared" si="7"/>
        <v>145.964</v>
      </c>
      <c r="H55" s="7"/>
      <c r="I55">
        <f t="shared" si="16"/>
        <v>12000</v>
      </c>
    </row>
    <row r="56" spans="1:9" x14ac:dyDescent="0.25">
      <c r="A56">
        <v>950</v>
      </c>
      <c r="B56">
        <f t="shared" si="5"/>
        <v>100</v>
      </c>
      <c r="C56" s="7">
        <f t="shared" si="13"/>
        <v>161.97818999999998</v>
      </c>
      <c r="D56" s="8">
        <f t="shared" si="14"/>
        <v>145.34352000000001</v>
      </c>
      <c r="E56" s="7">
        <f t="shared" si="15"/>
        <v>149.26404000000002</v>
      </c>
      <c r="F56" s="7">
        <f t="shared" si="6"/>
        <v>148.71</v>
      </c>
      <c r="G56" s="7">
        <f t="shared" si="7"/>
        <v>152.49</v>
      </c>
      <c r="H56" s="7"/>
      <c r="I56">
        <f t="shared" si="16"/>
        <v>12600</v>
      </c>
    </row>
    <row r="57" spans="1:9" x14ac:dyDescent="0.25">
      <c r="A57">
        <v>1000</v>
      </c>
      <c r="B57">
        <f t="shared" si="5"/>
        <v>100</v>
      </c>
      <c r="C57" s="7">
        <f t="shared" ref="C57:C60" si="17">$E$67+(A57+B57)*$G$67</f>
        <v>169.57353999999998</v>
      </c>
      <c r="D57" s="8">
        <f t="shared" ref="D57:D60" si="18">$E$68+(A57+B57)*$G$68</f>
        <v>151.97911999999999</v>
      </c>
      <c r="E57" s="7">
        <f t="shared" ref="E57:E60" si="19">$E$69+(A57*$G$69)+(B57*$H$69)</f>
        <v>156.04964000000001</v>
      </c>
      <c r="F57" s="7">
        <f t="shared" si="6"/>
        <v>155.23600000000002</v>
      </c>
      <c r="G57" s="7">
        <f t="shared" si="7"/>
        <v>159.01600000000002</v>
      </c>
      <c r="H57" s="7"/>
      <c r="I57">
        <f t="shared" ref="I57:I60" si="20">(A57+B57)*12</f>
        <v>13200</v>
      </c>
    </row>
    <row r="58" spans="1:9" x14ac:dyDescent="0.25">
      <c r="A58">
        <v>1050</v>
      </c>
      <c r="B58">
        <f t="shared" si="5"/>
        <v>100</v>
      </c>
      <c r="C58" s="7">
        <f t="shared" si="17"/>
        <v>177.16888999999998</v>
      </c>
      <c r="D58" s="8">
        <f t="shared" si="18"/>
        <v>158.61472000000001</v>
      </c>
      <c r="E58" s="7">
        <f t="shared" si="19"/>
        <v>162.83524000000003</v>
      </c>
      <c r="F58" s="7">
        <f t="shared" si="6"/>
        <v>161.762</v>
      </c>
      <c r="G58" s="7">
        <f t="shared" si="7"/>
        <v>165.542</v>
      </c>
      <c r="H58" s="7"/>
      <c r="I58">
        <f t="shared" si="20"/>
        <v>13800</v>
      </c>
    </row>
    <row r="59" spans="1:9" x14ac:dyDescent="0.25">
      <c r="A59">
        <v>1100</v>
      </c>
      <c r="B59">
        <f t="shared" si="5"/>
        <v>100</v>
      </c>
      <c r="C59" s="7">
        <f t="shared" si="17"/>
        <v>184.76424</v>
      </c>
      <c r="D59" s="8">
        <f t="shared" si="18"/>
        <v>165.25032000000002</v>
      </c>
      <c r="E59" s="7">
        <f t="shared" si="19"/>
        <v>169.62084000000002</v>
      </c>
      <c r="F59" s="7">
        <f t="shared" si="6"/>
        <v>168.28800000000001</v>
      </c>
      <c r="G59" s="7">
        <f t="shared" si="7"/>
        <v>172.06800000000001</v>
      </c>
      <c r="H59" s="7"/>
      <c r="I59">
        <f t="shared" si="20"/>
        <v>14400</v>
      </c>
    </row>
    <row r="60" spans="1:9" x14ac:dyDescent="0.25">
      <c r="A60">
        <v>1150</v>
      </c>
      <c r="B60">
        <f t="shared" si="5"/>
        <v>100</v>
      </c>
      <c r="C60" s="7">
        <f t="shared" si="17"/>
        <v>192.35959</v>
      </c>
      <c r="D60" s="8">
        <f t="shared" si="18"/>
        <v>171.88592</v>
      </c>
      <c r="E60" s="7">
        <f t="shared" si="19"/>
        <v>176.40644000000003</v>
      </c>
      <c r="F60" s="7">
        <f t="shared" si="6"/>
        <v>174.81399999999999</v>
      </c>
      <c r="G60" s="7">
        <f t="shared" si="7"/>
        <v>178.59399999999999</v>
      </c>
      <c r="H60" s="7"/>
      <c r="I60">
        <f t="shared" si="20"/>
        <v>15000</v>
      </c>
    </row>
    <row r="65" spans="3:11" x14ac:dyDescent="0.25">
      <c r="E65" t="s">
        <v>15</v>
      </c>
      <c r="G65" t="s">
        <v>16</v>
      </c>
    </row>
    <row r="66" spans="3:11" ht="15.75" x14ac:dyDescent="0.25">
      <c r="C66" s="3" t="s">
        <v>10</v>
      </c>
      <c r="G66" s="1" t="s">
        <v>0</v>
      </c>
      <c r="H66" s="1" t="s">
        <v>1</v>
      </c>
    </row>
    <row r="67" spans="3:11" x14ac:dyDescent="0.25">
      <c r="D67" t="s">
        <v>2</v>
      </c>
      <c r="E67" s="2">
        <v>2.4758399999999998</v>
      </c>
      <c r="G67">
        <v>0.15190699999999999</v>
      </c>
      <c r="J67" t="s">
        <v>2</v>
      </c>
      <c r="K67" t="s">
        <v>17</v>
      </c>
    </row>
    <row r="68" spans="3:11" x14ac:dyDescent="0.25">
      <c r="D68" t="s">
        <v>3</v>
      </c>
      <c r="E68" s="2">
        <v>5.9959199999999999</v>
      </c>
      <c r="G68">
        <v>0.132712</v>
      </c>
      <c r="J68" t="s">
        <v>3</v>
      </c>
      <c r="K68" t="s">
        <v>31</v>
      </c>
    </row>
    <row r="69" spans="3:11" x14ac:dyDescent="0.25">
      <c r="D69" t="s">
        <v>4</v>
      </c>
      <c r="E69" s="2">
        <v>9.5624400000000005</v>
      </c>
      <c r="G69">
        <v>0.135712</v>
      </c>
      <c r="H69">
        <v>0.107752</v>
      </c>
      <c r="J69" t="s">
        <v>4</v>
      </c>
      <c r="K69" t="s">
        <v>32</v>
      </c>
    </row>
    <row r="70" spans="3:11" x14ac:dyDescent="0.25">
      <c r="C70" t="s">
        <v>19</v>
      </c>
      <c r="D70" t="s">
        <v>18</v>
      </c>
      <c r="E70" s="2">
        <v>14.4</v>
      </c>
      <c r="G70">
        <v>0.13052</v>
      </c>
      <c r="H70">
        <v>0.10316</v>
      </c>
      <c r="J70" t="s">
        <v>18</v>
      </c>
      <c r="K70" t="s">
        <v>33</v>
      </c>
    </row>
    <row r="71" spans="3:11" x14ac:dyDescent="0.25">
      <c r="C71" t="s">
        <v>27</v>
      </c>
      <c r="D71" t="s">
        <v>18</v>
      </c>
      <c r="E71" s="2">
        <v>18.18</v>
      </c>
      <c r="G71">
        <v>0.13052</v>
      </c>
      <c r="H71">
        <v>0.10316</v>
      </c>
      <c r="J71" t="s">
        <v>18</v>
      </c>
      <c r="K71" t="s">
        <v>34</v>
      </c>
    </row>
    <row r="72" spans="3:11" ht="15.75" x14ac:dyDescent="0.25">
      <c r="C72" s="3" t="s">
        <v>26</v>
      </c>
    </row>
    <row r="73" spans="3:11" x14ac:dyDescent="0.25">
      <c r="E73" s="2"/>
    </row>
    <row r="74" spans="3:11" x14ac:dyDescent="0.25">
      <c r="E74" s="2"/>
    </row>
    <row r="75" spans="3:11" x14ac:dyDescent="0.25">
      <c r="E75" s="2"/>
    </row>
  </sheetData>
  <pageMargins left="0.7" right="0.7" top="0.75" bottom="0.75" header="0.3" footer="0.3"/>
  <pageSetup paperSize="9" orientation="portrait" r:id="rId1"/>
  <headerFooter>
    <oddFooter>&amp;L&amp;1#&amp;"Calibri"&amp;10&amp;K000000Varian 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ADD30-0096-48F2-824D-12C7F29E8C68}">
  <dimension ref="A3:S77"/>
  <sheetViews>
    <sheetView zoomScaleNormal="100" workbookViewId="0">
      <selection activeCell="D47" sqref="D47"/>
    </sheetView>
  </sheetViews>
  <sheetFormatPr defaultRowHeight="15" x14ac:dyDescent="0.25"/>
  <cols>
    <col min="3" max="3" width="12.85546875" customWidth="1"/>
    <col min="4" max="4" width="11.140625" customWidth="1"/>
    <col min="5" max="5" width="11.7109375" customWidth="1"/>
    <col min="6" max="6" width="10.7109375" customWidth="1"/>
    <col min="7" max="10" width="11" customWidth="1"/>
    <col min="11" max="11" width="11.5703125" customWidth="1"/>
  </cols>
  <sheetData>
    <row r="3" spans="1:18" x14ac:dyDescent="0.25">
      <c r="C3" s="10" t="s">
        <v>10</v>
      </c>
      <c r="D3" s="9" t="s">
        <v>30</v>
      </c>
      <c r="E3" s="9"/>
      <c r="F3" s="9"/>
      <c r="G3" s="9"/>
      <c r="H3" s="9"/>
      <c r="I3" s="9"/>
    </row>
    <row r="4" spans="1:18" x14ac:dyDescent="0.25">
      <c r="M4" s="2"/>
    </row>
    <row r="5" spans="1:18" ht="30" x14ac:dyDescent="0.25">
      <c r="A5" s="4" t="s">
        <v>21</v>
      </c>
      <c r="B5" s="4" t="s">
        <v>22</v>
      </c>
      <c r="C5" s="5" t="s">
        <v>23</v>
      </c>
      <c r="D5" s="5" t="s">
        <v>24</v>
      </c>
      <c r="E5" s="5" t="s">
        <v>25</v>
      </c>
      <c r="F5" s="11" t="s">
        <v>36</v>
      </c>
      <c r="G5" s="11" t="s">
        <v>29</v>
      </c>
      <c r="H5" s="11" t="s">
        <v>28</v>
      </c>
      <c r="I5" s="11" t="s">
        <v>42</v>
      </c>
      <c r="J5" s="4" t="s">
        <v>38</v>
      </c>
      <c r="K5" s="6" t="s">
        <v>12</v>
      </c>
    </row>
    <row r="6" spans="1:18" x14ac:dyDescent="0.25">
      <c r="A6">
        <v>50</v>
      </c>
      <c r="B6">
        <v>0</v>
      </c>
      <c r="C6" s="7">
        <f t="shared" ref="C6:C60" si="0">$E$67+(A6+B6)*$G$67</f>
        <v>10.73794</v>
      </c>
      <c r="D6" s="8">
        <f t="shared" ref="D6:D60" si="1">$E$68+(A6+B6)*$G$68</f>
        <v>13.268969999999999</v>
      </c>
      <c r="E6" s="7">
        <f t="shared" ref="E6:E60" si="2">$E$69+(A6*$G$69)+(B6*$J$69)</f>
        <v>17.225490000000001</v>
      </c>
      <c r="F6" s="7">
        <f>$E$70+(A6*$G$70)+(B6*$J$70)</f>
        <v>21.748799999999999</v>
      </c>
      <c r="G6" s="7">
        <f>$E$73+(A6*$G$73)+(B6*$J$73)</f>
        <v>25.7028</v>
      </c>
      <c r="H6" s="7">
        <f>$E$72+(A6*$G$72)+(B6*$J$72)</f>
        <v>21.922800000000002</v>
      </c>
      <c r="I6" s="8">
        <f>$S$53+(A6+B6)*($N$53+$P$53)</f>
        <v>12.704969999999999</v>
      </c>
      <c r="J6" s="7">
        <f>$S$53+(A6*($N$54+$P$53))+(B6*($O$54+$P$53))</f>
        <v>13.070720000000001</v>
      </c>
      <c r="K6">
        <f>(A6+B6)*12</f>
        <v>600</v>
      </c>
    </row>
    <row r="7" spans="1:18" hidden="1" x14ac:dyDescent="0.25">
      <c r="A7">
        <f t="shared" ref="A7:A14" si="3">A6+10</f>
        <v>60</v>
      </c>
      <c r="B7">
        <f>$B$6</f>
        <v>0</v>
      </c>
      <c r="C7" s="7">
        <f t="shared" si="0"/>
        <v>12.390359999999999</v>
      </c>
      <c r="D7" s="8">
        <f t="shared" si="1"/>
        <v>14.72358</v>
      </c>
      <c r="E7" s="7">
        <f t="shared" si="2"/>
        <v>18.758099999999999</v>
      </c>
      <c r="F7" s="7"/>
      <c r="G7" s="8"/>
      <c r="H7" s="8"/>
      <c r="I7" s="8"/>
      <c r="J7" s="7">
        <f t="shared" ref="J7:J59" si="4">$S$53+(A7*($N$54+$P$53))+(B7*($O$54+$P$53))</f>
        <v>14.48568</v>
      </c>
      <c r="K7">
        <f t="shared" ref="K7:K60" si="5">(A7+B7)*12</f>
        <v>720</v>
      </c>
    </row>
    <row r="8" spans="1:18" hidden="1" x14ac:dyDescent="0.25">
      <c r="A8">
        <f t="shared" si="3"/>
        <v>70</v>
      </c>
      <c r="B8">
        <f t="shared" ref="B8:B59" si="6">$B$6</f>
        <v>0</v>
      </c>
      <c r="C8" s="7">
        <f t="shared" si="0"/>
        <v>14.04278</v>
      </c>
      <c r="D8" s="8">
        <f t="shared" si="1"/>
        <v>16.178190000000001</v>
      </c>
      <c r="E8" s="7">
        <f t="shared" si="2"/>
        <v>20.290710000000001</v>
      </c>
      <c r="F8" s="7"/>
      <c r="G8" s="8"/>
      <c r="H8" s="8"/>
      <c r="I8" s="8"/>
      <c r="J8" s="7">
        <f t="shared" si="4"/>
        <v>15.900640000000001</v>
      </c>
      <c r="K8">
        <f t="shared" si="5"/>
        <v>840</v>
      </c>
    </row>
    <row r="9" spans="1:18" hidden="1" x14ac:dyDescent="0.25">
      <c r="A9">
        <f t="shared" si="3"/>
        <v>80</v>
      </c>
      <c r="B9">
        <f t="shared" si="6"/>
        <v>0</v>
      </c>
      <c r="C9" s="7">
        <f t="shared" si="0"/>
        <v>15.6952</v>
      </c>
      <c r="D9" s="8">
        <f t="shared" si="1"/>
        <v>17.632800000000003</v>
      </c>
      <c r="E9" s="7">
        <f t="shared" si="2"/>
        <v>21.823320000000002</v>
      </c>
      <c r="F9" s="7"/>
      <c r="G9" s="8"/>
      <c r="H9" s="8"/>
      <c r="I9" s="8"/>
      <c r="J9" s="7">
        <f t="shared" si="4"/>
        <v>17.315600000000003</v>
      </c>
      <c r="K9">
        <f t="shared" si="5"/>
        <v>960</v>
      </c>
    </row>
    <row r="10" spans="1:18" hidden="1" x14ac:dyDescent="0.25">
      <c r="A10">
        <f t="shared" si="3"/>
        <v>90</v>
      </c>
      <c r="B10">
        <f t="shared" si="6"/>
        <v>0</v>
      </c>
      <c r="C10" s="7">
        <f t="shared" si="0"/>
        <v>17.347619999999999</v>
      </c>
      <c r="D10" s="8">
        <f t="shared" si="1"/>
        <v>19.087409999999998</v>
      </c>
      <c r="E10" s="7">
        <f t="shared" si="2"/>
        <v>23.355930000000001</v>
      </c>
      <c r="F10" s="7"/>
      <c r="G10" s="8"/>
      <c r="H10" s="8"/>
      <c r="I10" s="8"/>
      <c r="J10" s="7">
        <f t="shared" si="4"/>
        <v>18.730560000000001</v>
      </c>
      <c r="K10">
        <f t="shared" si="5"/>
        <v>1080</v>
      </c>
    </row>
    <row r="11" spans="1:18" x14ac:dyDescent="0.25">
      <c r="A11">
        <f t="shared" si="3"/>
        <v>100</v>
      </c>
      <c r="B11">
        <f t="shared" si="6"/>
        <v>0</v>
      </c>
      <c r="C11" s="7">
        <f t="shared" si="0"/>
        <v>19.000039999999998</v>
      </c>
      <c r="D11" s="8">
        <f t="shared" si="1"/>
        <v>20.542020000000001</v>
      </c>
      <c r="E11" s="7">
        <f t="shared" si="2"/>
        <v>24.888539999999999</v>
      </c>
      <c r="F11" s="7">
        <f t="shared" ref="F11:F60" si="7">$E$70+(A11*$G$70)+(B11*$J$70)</f>
        <v>29.0976</v>
      </c>
      <c r="G11" s="7">
        <f t="shared" ref="G11:G60" si="8">$E$73+(A11*$G$73)+(B11*$J$73)</f>
        <v>33.2256</v>
      </c>
      <c r="H11" s="7">
        <f t="shared" ref="H11:H60" si="9">$E$72+(A11*$G$72)+(B11*$J$72)</f>
        <v>29.445599999999999</v>
      </c>
      <c r="I11" s="8">
        <f t="shared" ref="I11:I59" si="10">$S$53+(A11+B11)*($N$53+$P$53)</f>
        <v>19.414020000000001</v>
      </c>
      <c r="J11" s="7">
        <f t="shared" si="4"/>
        <v>20.145520000000001</v>
      </c>
      <c r="K11">
        <f t="shared" si="5"/>
        <v>1200</v>
      </c>
    </row>
    <row r="12" spans="1:18" hidden="1" x14ac:dyDescent="0.25">
      <c r="A12">
        <f t="shared" si="3"/>
        <v>110</v>
      </c>
      <c r="B12">
        <f t="shared" si="6"/>
        <v>0</v>
      </c>
      <c r="C12" s="7">
        <f t="shared" si="0"/>
        <v>20.652459999999998</v>
      </c>
      <c r="D12" s="8">
        <f t="shared" si="1"/>
        <v>21.996630000000003</v>
      </c>
      <c r="E12" s="7">
        <f t="shared" si="2"/>
        <v>26.421150000000004</v>
      </c>
      <c r="F12" s="7">
        <f t="shared" si="7"/>
        <v>30.567360000000001</v>
      </c>
      <c r="G12" s="7">
        <f t="shared" si="8"/>
        <v>34.730159999999998</v>
      </c>
      <c r="H12" s="7">
        <f t="shared" si="9"/>
        <v>30.950160000000004</v>
      </c>
      <c r="I12" s="8">
        <f t="shared" si="10"/>
        <v>20.75583</v>
      </c>
      <c r="J12" s="7">
        <f t="shared" si="4"/>
        <v>21.560480000000002</v>
      </c>
      <c r="K12">
        <f t="shared" si="5"/>
        <v>1320</v>
      </c>
    </row>
    <row r="13" spans="1:18" hidden="1" x14ac:dyDescent="0.25">
      <c r="A13">
        <f t="shared" si="3"/>
        <v>120</v>
      </c>
      <c r="B13">
        <f t="shared" si="6"/>
        <v>0</v>
      </c>
      <c r="C13" s="7">
        <f t="shared" si="0"/>
        <v>22.304879999999997</v>
      </c>
      <c r="D13" s="8">
        <f t="shared" si="1"/>
        <v>23.451239999999999</v>
      </c>
      <c r="E13" s="7">
        <f t="shared" si="2"/>
        <v>27.953760000000003</v>
      </c>
      <c r="F13" s="7">
        <f t="shared" si="7"/>
        <v>32.037120000000002</v>
      </c>
      <c r="G13" s="7">
        <f t="shared" si="8"/>
        <v>36.234719999999996</v>
      </c>
      <c r="H13" s="7">
        <f t="shared" si="9"/>
        <v>32.454720000000002</v>
      </c>
      <c r="I13" s="8">
        <f t="shared" si="10"/>
        <v>22.097639999999998</v>
      </c>
      <c r="J13" s="7">
        <f t="shared" si="4"/>
        <v>22.975439999999999</v>
      </c>
      <c r="K13">
        <f t="shared" si="5"/>
        <v>1440</v>
      </c>
    </row>
    <row r="14" spans="1:18" hidden="1" x14ac:dyDescent="0.25">
      <c r="A14">
        <f t="shared" si="3"/>
        <v>130</v>
      </c>
      <c r="B14">
        <f t="shared" si="6"/>
        <v>0</v>
      </c>
      <c r="C14" s="7">
        <f t="shared" si="0"/>
        <v>23.957299999999996</v>
      </c>
      <c r="D14" s="8">
        <f t="shared" si="1"/>
        <v>24.905850000000001</v>
      </c>
      <c r="E14" s="7">
        <f t="shared" si="2"/>
        <v>29.486370000000001</v>
      </c>
      <c r="F14" s="7">
        <f t="shared" si="7"/>
        <v>33.506880000000002</v>
      </c>
      <c r="G14" s="7">
        <f t="shared" si="8"/>
        <v>37.739280000000001</v>
      </c>
      <c r="H14" s="7">
        <f t="shared" si="9"/>
        <v>33.95928</v>
      </c>
      <c r="I14" s="8">
        <f t="shared" si="10"/>
        <v>23.439450000000001</v>
      </c>
      <c r="J14" s="7">
        <f t="shared" si="4"/>
        <v>24.3904</v>
      </c>
      <c r="K14">
        <f t="shared" si="5"/>
        <v>1560</v>
      </c>
    </row>
    <row r="15" spans="1:18" hidden="1" x14ac:dyDescent="0.25">
      <c r="A15">
        <f>A14+10</f>
        <v>140</v>
      </c>
      <c r="B15">
        <f t="shared" si="6"/>
        <v>0</v>
      </c>
      <c r="C15" s="7">
        <f t="shared" si="0"/>
        <v>25.609720000000003</v>
      </c>
      <c r="D15" s="8">
        <f t="shared" si="1"/>
        <v>26.360460000000003</v>
      </c>
      <c r="E15" s="7">
        <f t="shared" si="2"/>
        <v>31.018979999999999</v>
      </c>
      <c r="F15" s="7">
        <f t="shared" si="7"/>
        <v>34.976639999999996</v>
      </c>
      <c r="G15" s="7">
        <f t="shared" si="8"/>
        <v>39.243840000000006</v>
      </c>
      <c r="H15" s="7">
        <f t="shared" si="9"/>
        <v>35.463840000000005</v>
      </c>
      <c r="I15" s="8">
        <f t="shared" si="10"/>
        <v>24.781259999999996</v>
      </c>
      <c r="J15" s="7">
        <f t="shared" si="4"/>
        <v>25.80536</v>
      </c>
      <c r="K15">
        <f t="shared" si="5"/>
        <v>1680</v>
      </c>
    </row>
    <row r="16" spans="1:18" x14ac:dyDescent="0.25">
      <c r="A16">
        <f>A15+10</f>
        <v>150</v>
      </c>
      <c r="B16">
        <f t="shared" si="6"/>
        <v>0</v>
      </c>
      <c r="C16" s="7">
        <f t="shared" si="0"/>
        <v>27.262140000000002</v>
      </c>
      <c r="D16" s="8">
        <f t="shared" si="1"/>
        <v>27.815069999999999</v>
      </c>
      <c r="E16" s="7">
        <f t="shared" si="2"/>
        <v>32.551590000000004</v>
      </c>
      <c r="F16" s="7">
        <f t="shared" si="7"/>
        <v>36.446399999999997</v>
      </c>
      <c r="G16" s="7">
        <f t="shared" si="8"/>
        <v>40.748400000000004</v>
      </c>
      <c r="H16" s="7">
        <f t="shared" si="9"/>
        <v>36.968400000000003</v>
      </c>
      <c r="I16" s="8">
        <f t="shared" si="10"/>
        <v>26.123069999999998</v>
      </c>
      <c r="J16" s="7">
        <f t="shared" si="4"/>
        <v>27.220320000000001</v>
      </c>
      <c r="K16">
        <f t="shared" si="5"/>
        <v>1800</v>
      </c>
      <c r="N16" s="9" t="s">
        <v>20</v>
      </c>
      <c r="O16" s="9"/>
      <c r="P16" s="9"/>
      <c r="Q16" s="9"/>
      <c r="R16" s="9"/>
    </row>
    <row r="17" spans="1:11" hidden="1" x14ac:dyDescent="0.25">
      <c r="A17">
        <f t="shared" ref="A17:A46" si="11">A16+10</f>
        <v>160</v>
      </c>
      <c r="B17">
        <f t="shared" si="6"/>
        <v>0</v>
      </c>
      <c r="C17" s="7">
        <f t="shared" si="0"/>
        <v>28.914560000000002</v>
      </c>
      <c r="D17" s="8">
        <f t="shared" si="1"/>
        <v>29.269680000000001</v>
      </c>
      <c r="E17" s="7">
        <f t="shared" si="2"/>
        <v>34.084200000000003</v>
      </c>
      <c r="F17" s="7">
        <f t="shared" si="7"/>
        <v>37.916159999999998</v>
      </c>
      <c r="G17" s="7">
        <f t="shared" si="8"/>
        <v>42.252960000000002</v>
      </c>
      <c r="H17" s="7">
        <f t="shared" si="9"/>
        <v>38.47296</v>
      </c>
      <c r="I17" s="8">
        <f t="shared" si="10"/>
        <v>27.464880000000001</v>
      </c>
      <c r="J17" s="7">
        <f t="shared" si="4"/>
        <v>28.635280000000002</v>
      </c>
      <c r="K17">
        <f t="shared" si="5"/>
        <v>1920</v>
      </c>
    </row>
    <row r="18" spans="1:11" hidden="1" x14ac:dyDescent="0.25">
      <c r="A18">
        <f t="shared" si="11"/>
        <v>170</v>
      </c>
      <c r="B18">
        <f t="shared" si="6"/>
        <v>0</v>
      </c>
      <c r="C18" s="7">
        <f t="shared" si="0"/>
        <v>30.566980000000001</v>
      </c>
      <c r="D18" s="8">
        <f t="shared" si="1"/>
        <v>30.724290000000003</v>
      </c>
      <c r="E18" s="7">
        <f t="shared" si="2"/>
        <v>35.616810000000001</v>
      </c>
      <c r="F18" s="7">
        <f t="shared" si="7"/>
        <v>39.385919999999999</v>
      </c>
      <c r="G18" s="7">
        <f t="shared" si="8"/>
        <v>43.75752</v>
      </c>
      <c r="H18" s="7">
        <f t="shared" si="9"/>
        <v>39.977519999999998</v>
      </c>
      <c r="I18" s="8">
        <f t="shared" si="10"/>
        <v>28.806689999999996</v>
      </c>
      <c r="J18" s="7">
        <f t="shared" si="4"/>
        <v>30.050240000000002</v>
      </c>
      <c r="K18">
        <f t="shared" si="5"/>
        <v>2040</v>
      </c>
    </row>
    <row r="19" spans="1:11" hidden="1" x14ac:dyDescent="0.25">
      <c r="A19">
        <f t="shared" si="11"/>
        <v>180</v>
      </c>
      <c r="B19">
        <f t="shared" si="6"/>
        <v>0</v>
      </c>
      <c r="C19" s="7">
        <f t="shared" si="0"/>
        <v>32.2194</v>
      </c>
      <c r="D19" s="8">
        <f t="shared" si="1"/>
        <v>32.178899999999999</v>
      </c>
      <c r="E19" s="7">
        <f t="shared" si="2"/>
        <v>37.149419999999999</v>
      </c>
      <c r="F19" s="7">
        <f t="shared" si="7"/>
        <v>40.85568</v>
      </c>
      <c r="G19" s="7">
        <f t="shared" si="8"/>
        <v>45.262079999999997</v>
      </c>
      <c r="H19" s="7">
        <f t="shared" si="9"/>
        <v>41.482080000000003</v>
      </c>
      <c r="I19" s="8">
        <f t="shared" si="10"/>
        <v>30.148499999999999</v>
      </c>
      <c r="J19" s="7">
        <f t="shared" si="4"/>
        <v>31.465200000000003</v>
      </c>
      <c r="K19">
        <f t="shared" si="5"/>
        <v>2160</v>
      </c>
    </row>
    <row r="20" spans="1:11" hidden="1" x14ac:dyDescent="0.25">
      <c r="A20">
        <f t="shared" si="11"/>
        <v>190</v>
      </c>
      <c r="B20">
        <f t="shared" si="6"/>
        <v>0</v>
      </c>
      <c r="C20" s="7">
        <f t="shared" si="0"/>
        <v>33.87182</v>
      </c>
      <c r="D20" s="8">
        <f t="shared" si="1"/>
        <v>33.633510000000001</v>
      </c>
      <c r="E20" s="7">
        <f t="shared" si="2"/>
        <v>38.682030000000005</v>
      </c>
      <c r="F20" s="7">
        <f t="shared" si="7"/>
        <v>42.32544</v>
      </c>
      <c r="G20" s="7">
        <f t="shared" si="8"/>
        <v>46.766640000000002</v>
      </c>
      <c r="H20" s="7">
        <f t="shared" si="9"/>
        <v>42.986640000000001</v>
      </c>
      <c r="I20" s="8">
        <f t="shared" si="10"/>
        <v>31.490310000000001</v>
      </c>
      <c r="J20" s="7">
        <f t="shared" si="4"/>
        <v>32.880160000000004</v>
      </c>
      <c r="K20">
        <f t="shared" si="5"/>
        <v>2280</v>
      </c>
    </row>
    <row r="21" spans="1:11" x14ac:dyDescent="0.25">
      <c r="A21">
        <f t="shared" si="11"/>
        <v>200</v>
      </c>
      <c r="B21">
        <f t="shared" si="6"/>
        <v>0</v>
      </c>
      <c r="C21" s="7">
        <f t="shared" si="0"/>
        <v>35.524239999999999</v>
      </c>
      <c r="D21" s="8">
        <f t="shared" si="1"/>
        <v>35.088120000000004</v>
      </c>
      <c r="E21" s="7">
        <f t="shared" si="2"/>
        <v>40.214640000000003</v>
      </c>
      <c r="F21" s="7">
        <f t="shared" si="7"/>
        <v>43.795200000000001</v>
      </c>
      <c r="G21" s="7">
        <f t="shared" si="8"/>
        <v>48.2712</v>
      </c>
      <c r="H21" s="7">
        <f t="shared" si="9"/>
        <v>44.491199999999999</v>
      </c>
      <c r="I21" s="8">
        <f t="shared" si="10"/>
        <v>32.832119999999996</v>
      </c>
      <c r="J21" s="7">
        <f t="shared" si="4"/>
        <v>34.295120000000004</v>
      </c>
      <c r="K21">
        <f t="shared" si="5"/>
        <v>2400</v>
      </c>
    </row>
    <row r="22" spans="1:11" hidden="1" x14ac:dyDescent="0.25">
      <c r="A22">
        <f t="shared" si="11"/>
        <v>210</v>
      </c>
      <c r="B22">
        <f t="shared" si="6"/>
        <v>0</v>
      </c>
      <c r="C22" s="7">
        <f t="shared" si="0"/>
        <v>37.176659999999998</v>
      </c>
      <c r="D22" s="8">
        <f t="shared" si="1"/>
        <v>36.542729999999999</v>
      </c>
      <c r="E22" s="7">
        <f t="shared" si="2"/>
        <v>41.747250000000001</v>
      </c>
      <c r="F22" s="7">
        <f t="shared" si="7"/>
        <v>45.264960000000002</v>
      </c>
      <c r="G22" s="7">
        <f t="shared" si="8"/>
        <v>49.775760000000005</v>
      </c>
      <c r="H22" s="7">
        <f t="shared" si="9"/>
        <v>45.995760000000004</v>
      </c>
      <c r="I22" s="8">
        <f t="shared" si="10"/>
        <v>34.173929999999999</v>
      </c>
      <c r="J22" s="7">
        <f t="shared" si="4"/>
        <v>35.710080000000005</v>
      </c>
      <c r="K22">
        <f t="shared" si="5"/>
        <v>2520</v>
      </c>
    </row>
    <row r="23" spans="1:11" hidden="1" x14ac:dyDescent="0.25">
      <c r="A23">
        <f t="shared" si="11"/>
        <v>220</v>
      </c>
      <c r="B23">
        <f t="shared" si="6"/>
        <v>0</v>
      </c>
      <c r="C23" s="7">
        <f t="shared" si="0"/>
        <v>38.829079999999998</v>
      </c>
      <c r="D23" s="8">
        <f t="shared" si="1"/>
        <v>37.997340000000001</v>
      </c>
      <c r="E23" s="7">
        <f t="shared" si="2"/>
        <v>43.279860000000006</v>
      </c>
      <c r="F23" s="7">
        <f t="shared" si="7"/>
        <v>46.734719999999996</v>
      </c>
      <c r="G23" s="7">
        <f t="shared" si="8"/>
        <v>51.280320000000003</v>
      </c>
      <c r="H23" s="7">
        <f t="shared" si="9"/>
        <v>47.500320000000002</v>
      </c>
      <c r="I23" s="8">
        <f t="shared" si="10"/>
        <v>35.515740000000001</v>
      </c>
      <c r="J23" s="7">
        <f t="shared" si="4"/>
        <v>37.125040000000006</v>
      </c>
      <c r="K23">
        <f t="shared" si="5"/>
        <v>2640</v>
      </c>
    </row>
    <row r="24" spans="1:11" hidden="1" x14ac:dyDescent="0.25">
      <c r="A24">
        <f t="shared" si="11"/>
        <v>230</v>
      </c>
      <c r="B24">
        <f t="shared" si="6"/>
        <v>0</v>
      </c>
      <c r="C24" s="7">
        <f t="shared" si="0"/>
        <v>40.481499999999997</v>
      </c>
      <c r="D24" s="8">
        <f t="shared" si="1"/>
        <v>39.451949999999997</v>
      </c>
      <c r="E24" s="7">
        <f t="shared" si="2"/>
        <v>44.812470000000005</v>
      </c>
      <c r="F24" s="7">
        <f t="shared" si="7"/>
        <v>48.204479999999997</v>
      </c>
      <c r="G24" s="7">
        <f t="shared" si="8"/>
        <v>52.784880000000001</v>
      </c>
      <c r="H24" s="7">
        <f t="shared" si="9"/>
        <v>49.00488</v>
      </c>
      <c r="I24" s="8">
        <f t="shared" si="10"/>
        <v>36.857549999999996</v>
      </c>
      <c r="J24" s="7">
        <f t="shared" si="4"/>
        <v>38.54</v>
      </c>
      <c r="K24">
        <f t="shared" si="5"/>
        <v>2760</v>
      </c>
    </row>
    <row r="25" spans="1:11" hidden="1" x14ac:dyDescent="0.25">
      <c r="A25">
        <f t="shared" si="11"/>
        <v>240</v>
      </c>
      <c r="B25">
        <f t="shared" si="6"/>
        <v>0</v>
      </c>
      <c r="C25" s="7">
        <f t="shared" si="0"/>
        <v>42.133919999999996</v>
      </c>
      <c r="D25" s="8">
        <f t="shared" si="1"/>
        <v>40.906559999999999</v>
      </c>
      <c r="E25" s="7">
        <f t="shared" si="2"/>
        <v>46.345080000000003</v>
      </c>
      <c r="F25" s="7">
        <f t="shared" si="7"/>
        <v>49.674239999999998</v>
      </c>
      <c r="G25" s="7">
        <f t="shared" si="8"/>
        <v>54.289439999999999</v>
      </c>
      <c r="H25" s="7">
        <f t="shared" si="9"/>
        <v>50.509439999999998</v>
      </c>
      <c r="I25" s="8">
        <f t="shared" si="10"/>
        <v>38.199359999999999</v>
      </c>
      <c r="J25" s="7">
        <f t="shared" si="4"/>
        <v>39.95496</v>
      </c>
      <c r="K25">
        <f t="shared" si="5"/>
        <v>2880</v>
      </c>
    </row>
    <row r="26" spans="1:11" x14ac:dyDescent="0.25">
      <c r="A26">
        <f t="shared" si="11"/>
        <v>250</v>
      </c>
      <c r="B26">
        <f t="shared" si="6"/>
        <v>0</v>
      </c>
      <c r="C26" s="7">
        <f t="shared" si="0"/>
        <v>43.786339999999996</v>
      </c>
      <c r="D26" s="8">
        <f t="shared" si="1"/>
        <v>42.361170000000001</v>
      </c>
      <c r="E26" s="7">
        <f t="shared" si="2"/>
        <v>47.877690000000001</v>
      </c>
      <c r="F26" s="7">
        <f t="shared" si="7"/>
        <v>51.143999999999998</v>
      </c>
      <c r="G26" s="7">
        <f t="shared" si="8"/>
        <v>55.794000000000004</v>
      </c>
      <c r="H26" s="7">
        <f t="shared" si="9"/>
        <v>52.014000000000003</v>
      </c>
      <c r="I26" s="8">
        <f t="shared" si="10"/>
        <v>39.541169999999994</v>
      </c>
      <c r="J26" s="7">
        <f t="shared" si="4"/>
        <v>41.36992</v>
      </c>
      <c r="K26">
        <f t="shared" si="5"/>
        <v>3000</v>
      </c>
    </row>
    <row r="27" spans="1:11" hidden="1" x14ac:dyDescent="0.25">
      <c r="A27">
        <f t="shared" si="11"/>
        <v>260</v>
      </c>
      <c r="B27">
        <f t="shared" si="6"/>
        <v>0</v>
      </c>
      <c r="C27" s="7">
        <f t="shared" si="0"/>
        <v>45.438759999999995</v>
      </c>
      <c r="D27" s="8">
        <f t="shared" si="1"/>
        <v>43.815779999999997</v>
      </c>
      <c r="E27" s="7">
        <f t="shared" si="2"/>
        <v>49.410300000000007</v>
      </c>
      <c r="F27" s="7">
        <f t="shared" si="7"/>
        <v>52.613759999999999</v>
      </c>
      <c r="G27" s="7">
        <f t="shared" si="8"/>
        <v>57.298560000000002</v>
      </c>
      <c r="H27" s="7">
        <f t="shared" si="9"/>
        <v>53.518560000000001</v>
      </c>
      <c r="I27" s="8">
        <f t="shared" si="10"/>
        <v>40.882979999999996</v>
      </c>
      <c r="J27" s="7">
        <f t="shared" si="4"/>
        <v>42.784880000000001</v>
      </c>
      <c r="K27">
        <f t="shared" si="5"/>
        <v>3120</v>
      </c>
    </row>
    <row r="28" spans="1:11" hidden="1" x14ac:dyDescent="0.25">
      <c r="A28">
        <f t="shared" si="11"/>
        <v>270</v>
      </c>
      <c r="B28">
        <f t="shared" si="6"/>
        <v>0</v>
      </c>
      <c r="C28" s="7">
        <f t="shared" si="0"/>
        <v>47.091180000000001</v>
      </c>
      <c r="D28" s="8">
        <f t="shared" si="1"/>
        <v>45.270389999999999</v>
      </c>
      <c r="E28" s="7">
        <f t="shared" si="2"/>
        <v>50.942910000000005</v>
      </c>
      <c r="F28" s="7">
        <f t="shared" si="7"/>
        <v>54.08352</v>
      </c>
      <c r="G28" s="7">
        <f t="shared" si="8"/>
        <v>58.80312</v>
      </c>
      <c r="H28" s="7">
        <f t="shared" si="9"/>
        <v>55.023119999999999</v>
      </c>
      <c r="I28" s="8">
        <f t="shared" si="10"/>
        <v>42.224789999999999</v>
      </c>
      <c r="J28" s="7">
        <f t="shared" si="4"/>
        <v>44.199840000000002</v>
      </c>
      <c r="K28">
        <f t="shared" si="5"/>
        <v>3240</v>
      </c>
    </row>
    <row r="29" spans="1:11" hidden="1" x14ac:dyDescent="0.25">
      <c r="A29">
        <f t="shared" si="11"/>
        <v>280</v>
      </c>
      <c r="B29">
        <f t="shared" si="6"/>
        <v>0</v>
      </c>
      <c r="C29" s="7">
        <f t="shared" si="0"/>
        <v>48.743600000000001</v>
      </c>
      <c r="D29" s="8">
        <f t="shared" si="1"/>
        <v>46.725000000000001</v>
      </c>
      <c r="E29" s="7">
        <f t="shared" si="2"/>
        <v>52.475520000000003</v>
      </c>
      <c r="F29" s="7">
        <f t="shared" si="7"/>
        <v>55.553279999999994</v>
      </c>
      <c r="G29" s="7">
        <f t="shared" si="8"/>
        <v>60.307680000000005</v>
      </c>
      <c r="H29" s="7">
        <f t="shared" si="9"/>
        <v>56.527680000000004</v>
      </c>
      <c r="I29" s="8">
        <f t="shared" si="10"/>
        <v>43.566599999999994</v>
      </c>
      <c r="J29" s="7">
        <f t="shared" si="4"/>
        <v>45.614800000000002</v>
      </c>
      <c r="K29">
        <f t="shared" si="5"/>
        <v>3360</v>
      </c>
    </row>
    <row r="30" spans="1:11" hidden="1" x14ac:dyDescent="0.25">
      <c r="A30">
        <f t="shared" si="11"/>
        <v>290</v>
      </c>
      <c r="B30">
        <f t="shared" si="6"/>
        <v>0</v>
      </c>
      <c r="C30" s="7">
        <f t="shared" si="0"/>
        <v>50.39602</v>
      </c>
      <c r="D30" s="8">
        <f t="shared" si="1"/>
        <v>48.179609999999997</v>
      </c>
      <c r="E30" s="7">
        <f t="shared" si="2"/>
        <v>54.008130000000001</v>
      </c>
      <c r="F30" s="7">
        <f t="shared" si="7"/>
        <v>57.023039999999995</v>
      </c>
      <c r="G30" s="7">
        <f t="shared" si="8"/>
        <v>61.812240000000003</v>
      </c>
      <c r="H30" s="7">
        <f t="shared" si="9"/>
        <v>58.032240000000002</v>
      </c>
      <c r="I30" s="8">
        <f t="shared" si="10"/>
        <v>44.908409999999996</v>
      </c>
      <c r="J30" s="7">
        <f t="shared" si="4"/>
        <v>47.029760000000003</v>
      </c>
      <c r="K30">
        <f t="shared" si="5"/>
        <v>3480</v>
      </c>
    </row>
    <row r="31" spans="1:11" x14ac:dyDescent="0.25">
      <c r="A31">
        <f t="shared" si="11"/>
        <v>300</v>
      </c>
      <c r="B31">
        <f t="shared" si="6"/>
        <v>0</v>
      </c>
      <c r="C31" s="7">
        <f t="shared" si="0"/>
        <v>52.048439999999999</v>
      </c>
      <c r="D31" s="8">
        <f t="shared" si="1"/>
        <v>49.634219999999999</v>
      </c>
      <c r="E31" s="7">
        <f t="shared" si="2"/>
        <v>55.540740000000007</v>
      </c>
      <c r="F31" s="7">
        <f t="shared" si="7"/>
        <v>58.492799999999995</v>
      </c>
      <c r="G31" s="7">
        <f t="shared" si="8"/>
        <v>63.316800000000001</v>
      </c>
      <c r="H31" s="7">
        <f t="shared" si="9"/>
        <v>59.536799999999999</v>
      </c>
      <c r="I31" s="8">
        <f t="shared" si="10"/>
        <v>46.250219999999999</v>
      </c>
      <c r="J31" s="7">
        <f t="shared" si="4"/>
        <v>48.444720000000004</v>
      </c>
      <c r="K31">
        <f t="shared" si="5"/>
        <v>3600</v>
      </c>
    </row>
    <row r="32" spans="1:11" hidden="1" x14ac:dyDescent="0.25">
      <c r="A32">
        <f t="shared" si="11"/>
        <v>310</v>
      </c>
      <c r="B32">
        <f t="shared" si="6"/>
        <v>0</v>
      </c>
      <c r="C32" s="7">
        <f t="shared" si="0"/>
        <v>53.700859999999999</v>
      </c>
      <c r="D32" s="8">
        <f t="shared" si="1"/>
        <v>51.088830000000002</v>
      </c>
      <c r="E32" s="7">
        <f t="shared" si="2"/>
        <v>57.073350000000005</v>
      </c>
      <c r="F32" s="7">
        <f t="shared" si="7"/>
        <v>59.962559999999996</v>
      </c>
      <c r="G32" s="7">
        <f t="shared" si="8"/>
        <v>64.821359999999999</v>
      </c>
      <c r="H32" s="7">
        <f t="shared" si="9"/>
        <v>61.041359999999997</v>
      </c>
      <c r="I32" s="8">
        <f t="shared" si="10"/>
        <v>47.592029999999994</v>
      </c>
      <c r="J32" s="7">
        <f t="shared" si="4"/>
        <v>49.859680000000004</v>
      </c>
      <c r="K32">
        <f t="shared" si="5"/>
        <v>3720</v>
      </c>
    </row>
    <row r="33" spans="1:11" hidden="1" x14ac:dyDescent="0.25">
      <c r="A33">
        <f t="shared" si="11"/>
        <v>320</v>
      </c>
      <c r="B33">
        <f t="shared" si="6"/>
        <v>0</v>
      </c>
      <c r="C33" s="7">
        <f t="shared" si="0"/>
        <v>55.353279999999998</v>
      </c>
      <c r="D33" s="8">
        <f t="shared" si="1"/>
        <v>52.543440000000004</v>
      </c>
      <c r="E33" s="7">
        <f t="shared" si="2"/>
        <v>58.605960000000003</v>
      </c>
      <c r="F33" s="7">
        <f t="shared" si="7"/>
        <v>61.432319999999997</v>
      </c>
      <c r="G33" s="7">
        <f t="shared" si="8"/>
        <v>66.325919999999996</v>
      </c>
      <c r="H33" s="7">
        <f t="shared" si="9"/>
        <v>62.545920000000002</v>
      </c>
      <c r="I33" s="8">
        <f t="shared" si="10"/>
        <v>48.933839999999996</v>
      </c>
      <c r="J33" s="7">
        <f t="shared" si="4"/>
        <v>51.274640000000005</v>
      </c>
      <c r="K33">
        <f t="shared" si="5"/>
        <v>3840</v>
      </c>
    </row>
    <row r="34" spans="1:11" hidden="1" x14ac:dyDescent="0.25">
      <c r="A34">
        <f t="shared" si="11"/>
        <v>330</v>
      </c>
      <c r="B34">
        <f t="shared" si="6"/>
        <v>0</v>
      </c>
      <c r="C34" s="7">
        <f t="shared" si="0"/>
        <v>57.005699999999997</v>
      </c>
      <c r="D34" s="8">
        <f t="shared" si="1"/>
        <v>53.998049999999999</v>
      </c>
      <c r="E34" s="7">
        <f t="shared" si="2"/>
        <v>60.138570000000009</v>
      </c>
      <c r="F34" s="7">
        <f t="shared" si="7"/>
        <v>62.902079999999998</v>
      </c>
      <c r="G34" s="7">
        <f t="shared" si="8"/>
        <v>67.830479999999994</v>
      </c>
      <c r="H34" s="7">
        <f t="shared" si="9"/>
        <v>64.050480000000007</v>
      </c>
      <c r="I34" s="8">
        <f t="shared" si="10"/>
        <v>50.275649999999999</v>
      </c>
      <c r="J34" s="7">
        <f t="shared" si="4"/>
        <v>52.689599999999999</v>
      </c>
      <c r="K34">
        <f t="shared" si="5"/>
        <v>3960</v>
      </c>
    </row>
    <row r="35" spans="1:11" hidden="1" x14ac:dyDescent="0.25">
      <c r="A35">
        <f t="shared" si="11"/>
        <v>340</v>
      </c>
      <c r="B35">
        <f t="shared" si="6"/>
        <v>0</v>
      </c>
      <c r="C35" s="7">
        <f t="shared" si="0"/>
        <v>58.658119999999997</v>
      </c>
      <c r="D35" s="8">
        <f t="shared" si="1"/>
        <v>55.452660000000002</v>
      </c>
      <c r="E35" s="7">
        <f t="shared" si="2"/>
        <v>61.671180000000007</v>
      </c>
      <c r="F35" s="7">
        <f t="shared" si="7"/>
        <v>64.371840000000006</v>
      </c>
      <c r="G35" s="7">
        <f t="shared" si="8"/>
        <v>69.335039999999992</v>
      </c>
      <c r="H35" s="7">
        <f t="shared" si="9"/>
        <v>65.555040000000005</v>
      </c>
      <c r="I35" s="8">
        <f t="shared" si="10"/>
        <v>51.617459999999994</v>
      </c>
      <c r="J35" s="7">
        <f t="shared" si="4"/>
        <v>54.104559999999999</v>
      </c>
      <c r="K35">
        <f t="shared" si="5"/>
        <v>4080</v>
      </c>
    </row>
    <row r="36" spans="1:11" x14ac:dyDescent="0.25">
      <c r="A36">
        <f t="shared" si="11"/>
        <v>350</v>
      </c>
      <c r="B36">
        <f t="shared" si="6"/>
        <v>0</v>
      </c>
      <c r="C36" s="7">
        <f t="shared" si="0"/>
        <v>60.310539999999996</v>
      </c>
      <c r="D36" s="8">
        <f t="shared" si="1"/>
        <v>56.907270000000004</v>
      </c>
      <c r="E36" s="7">
        <f t="shared" si="2"/>
        <v>63.203790000000005</v>
      </c>
      <c r="F36" s="7">
        <f t="shared" si="7"/>
        <v>65.8416</v>
      </c>
      <c r="G36" s="7">
        <f t="shared" si="8"/>
        <v>70.839600000000004</v>
      </c>
      <c r="H36" s="7">
        <f t="shared" si="9"/>
        <v>67.059600000000003</v>
      </c>
      <c r="I36" s="8">
        <f t="shared" si="10"/>
        <v>52.959269999999997</v>
      </c>
      <c r="J36" s="7">
        <f t="shared" si="4"/>
        <v>55.51952</v>
      </c>
      <c r="K36">
        <f t="shared" si="5"/>
        <v>4200</v>
      </c>
    </row>
    <row r="37" spans="1:11" hidden="1" x14ac:dyDescent="0.25">
      <c r="A37">
        <f t="shared" si="11"/>
        <v>360</v>
      </c>
      <c r="B37">
        <f t="shared" si="6"/>
        <v>0</v>
      </c>
      <c r="C37" s="7">
        <f t="shared" si="0"/>
        <v>61.962959999999995</v>
      </c>
      <c r="D37" s="8">
        <f t="shared" si="1"/>
        <v>58.361879999999999</v>
      </c>
      <c r="E37" s="7">
        <f t="shared" si="2"/>
        <v>64.736400000000003</v>
      </c>
      <c r="F37" s="7">
        <f t="shared" si="7"/>
        <v>67.311360000000008</v>
      </c>
      <c r="G37" s="7">
        <f t="shared" si="8"/>
        <v>72.344160000000002</v>
      </c>
      <c r="H37" s="7">
        <f t="shared" si="9"/>
        <v>68.564160000000001</v>
      </c>
      <c r="I37" s="8">
        <f t="shared" si="10"/>
        <v>54.301079999999999</v>
      </c>
      <c r="J37" s="7">
        <f t="shared" si="4"/>
        <v>56.934480000000001</v>
      </c>
      <c r="K37">
        <f t="shared" si="5"/>
        <v>4320</v>
      </c>
    </row>
    <row r="38" spans="1:11" hidden="1" x14ac:dyDescent="0.25">
      <c r="A38">
        <f t="shared" si="11"/>
        <v>370</v>
      </c>
      <c r="B38">
        <f t="shared" si="6"/>
        <v>0</v>
      </c>
      <c r="C38" s="7">
        <f t="shared" si="0"/>
        <v>63.615379999999995</v>
      </c>
      <c r="D38" s="8">
        <f t="shared" si="1"/>
        <v>59.816490000000002</v>
      </c>
      <c r="E38" s="7">
        <f t="shared" si="2"/>
        <v>66.269010000000009</v>
      </c>
      <c r="F38" s="7">
        <f t="shared" si="7"/>
        <v>68.781120000000001</v>
      </c>
      <c r="G38" s="7">
        <f t="shared" si="8"/>
        <v>73.84872</v>
      </c>
      <c r="H38" s="7">
        <f t="shared" si="9"/>
        <v>70.068719999999999</v>
      </c>
      <c r="I38" s="8">
        <f t="shared" si="10"/>
        <v>55.642889999999994</v>
      </c>
      <c r="J38" s="7">
        <f t="shared" si="4"/>
        <v>58.349440000000001</v>
      </c>
      <c r="K38">
        <f t="shared" si="5"/>
        <v>4440</v>
      </c>
    </row>
    <row r="39" spans="1:11" hidden="1" x14ac:dyDescent="0.25">
      <c r="A39">
        <f t="shared" si="11"/>
        <v>380</v>
      </c>
      <c r="B39">
        <f t="shared" si="6"/>
        <v>0</v>
      </c>
      <c r="C39" s="7">
        <f t="shared" si="0"/>
        <v>65.267800000000008</v>
      </c>
      <c r="D39" s="8">
        <f t="shared" si="1"/>
        <v>61.271100000000004</v>
      </c>
      <c r="E39" s="7">
        <f t="shared" si="2"/>
        <v>67.80162</v>
      </c>
      <c r="F39" s="7">
        <f t="shared" si="7"/>
        <v>70.250879999999995</v>
      </c>
      <c r="G39" s="7">
        <f t="shared" si="8"/>
        <v>75.353280000000012</v>
      </c>
      <c r="H39" s="7">
        <f t="shared" si="9"/>
        <v>71.573280000000011</v>
      </c>
      <c r="I39" s="8">
        <f t="shared" si="10"/>
        <v>56.984699999999997</v>
      </c>
      <c r="J39" s="7">
        <f t="shared" si="4"/>
        <v>59.764400000000002</v>
      </c>
      <c r="K39">
        <f t="shared" si="5"/>
        <v>4560</v>
      </c>
    </row>
    <row r="40" spans="1:11" hidden="1" x14ac:dyDescent="0.25">
      <c r="A40">
        <f t="shared" si="11"/>
        <v>390</v>
      </c>
      <c r="B40">
        <f t="shared" si="6"/>
        <v>0</v>
      </c>
      <c r="C40" s="7">
        <f t="shared" si="0"/>
        <v>66.92022</v>
      </c>
      <c r="D40" s="8">
        <f t="shared" si="1"/>
        <v>62.725709999999999</v>
      </c>
      <c r="E40" s="7">
        <f t="shared" si="2"/>
        <v>69.334230000000005</v>
      </c>
      <c r="F40" s="7">
        <f t="shared" si="7"/>
        <v>71.720640000000003</v>
      </c>
      <c r="G40" s="7">
        <f t="shared" si="8"/>
        <v>76.85784000000001</v>
      </c>
      <c r="H40" s="7">
        <f t="shared" si="9"/>
        <v>73.077840000000009</v>
      </c>
      <c r="I40" s="8">
        <f t="shared" si="10"/>
        <v>58.326509999999999</v>
      </c>
      <c r="J40" s="7">
        <f t="shared" si="4"/>
        <v>61.179360000000003</v>
      </c>
      <c r="K40">
        <f t="shared" si="5"/>
        <v>4680</v>
      </c>
    </row>
    <row r="41" spans="1:11" x14ac:dyDescent="0.25">
      <c r="A41">
        <f t="shared" si="11"/>
        <v>400</v>
      </c>
      <c r="B41">
        <f t="shared" si="6"/>
        <v>0</v>
      </c>
      <c r="C41" s="7">
        <f t="shared" si="0"/>
        <v>68.572640000000007</v>
      </c>
      <c r="D41" s="8">
        <f t="shared" si="1"/>
        <v>64.180320000000009</v>
      </c>
      <c r="E41" s="7">
        <f t="shared" si="2"/>
        <v>70.866839999999996</v>
      </c>
      <c r="F41" s="7">
        <f t="shared" si="7"/>
        <v>73.190399999999997</v>
      </c>
      <c r="G41" s="7">
        <f t="shared" si="8"/>
        <v>78.362400000000008</v>
      </c>
      <c r="H41" s="7">
        <f t="shared" si="9"/>
        <v>74.582400000000007</v>
      </c>
      <c r="I41" s="8">
        <f t="shared" si="10"/>
        <v>59.668319999999994</v>
      </c>
      <c r="J41" s="7">
        <f t="shared" si="4"/>
        <v>62.594320000000003</v>
      </c>
      <c r="K41">
        <f t="shared" si="5"/>
        <v>4800</v>
      </c>
    </row>
    <row r="42" spans="1:11" hidden="1" x14ac:dyDescent="0.25">
      <c r="A42">
        <f t="shared" si="11"/>
        <v>410</v>
      </c>
      <c r="B42">
        <f t="shared" si="6"/>
        <v>0</v>
      </c>
      <c r="C42" s="7">
        <f t="shared" si="0"/>
        <v>70.225059999999999</v>
      </c>
      <c r="D42" s="8">
        <f t="shared" si="1"/>
        <v>65.634930000000011</v>
      </c>
      <c r="E42" s="7">
        <f t="shared" si="2"/>
        <v>72.399450000000002</v>
      </c>
      <c r="F42" s="7">
        <f t="shared" si="7"/>
        <v>74.660160000000005</v>
      </c>
      <c r="G42" s="7">
        <f t="shared" si="8"/>
        <v>79.866960000000006</v>
      </c>
      <c r="H42" s="7">
        <f t="shared" si="9"/>
        <v>76.086960000000005</v>
      </c>
      <c r="I42" s="8">
        <f t="shared" si="10"/>
        <v>61.010129999999997</v>
      </c>
      <c r="J42" s="7">
        <f t="shared" si="4"/>
        <v>64.009280000000004</v>
      </c>
      <c r="K42">
        <f t="shared" si="5"/>
        <v>4920</v>
      </c>
    </row>
    <row r="43" spans="1:11" hidden="1" x14ac:dyDescent="0.25">
      <c r="A43">
        <f t="shared" si="11"/>
        <v>420</v>
      </c>
      <c r="B43">
        <f t="shared" si="6"/>
        <v>0</v>
      </c>
      <c r="C43" s="7">
        <f t="shared" si="0"/>
        <v>71.877480000000006</v>
      </c>
      <c r="D43" s="8">
        <f t="shared" si="1"/>
        <v>67.08954</v>
      </c>
      <c r="E43" s="7">
        <f t="shared" si="2"/>
        <v>73.932059999999993</v>
      </c>
      <c r="F43" s="7">
        <f t="shared" si="7"/>
        <v>76.129919999999998</v>
      </c>
      <c r="G43" s="7">
        <f t="shared" si="8"/>
        <v>81.371520000000004</v>
      </c>
      <c r="H43" s="7">
        <f t="shared" si="9"/>
        <v>77.591520000000003</v>
      </c>
      <c r="I43" s="8">
        <f t="shared" si="10"/>
        <v>62.351939999999999</v>
      </c>
      <c r="J43" s="7">
        <f t="shared" si="4"/>
        <v>65.424240000000012</v>
      </c>
      <c r="K43">
        <f t="shared" si="5"/>
        <v>5040</v>
      </c>
    </row>
    <row r="44" spans="1:11" hidden="1" x14ac:dyDescent="0.25">
      <c r="A44">
        <f t="shared" si="11"/>
        <v>430</v>
      </c>
      <c r="B44">
        <f t="shared" si="6"/>
        <v>0</v>
      </c>
      <c r="C44" s="7">
        <f t="shared" si="0"/>
        <v>73.529900000000012</v>
      </c>
      <c r="D44" s="8">
        <f t="shared" si="1"/>
        <v>68.544150000000002</v>
      </c>
      <c r="E44" s="7">
        <f t="shared" si="2"/>
        <v>75.464669999999998</v>
      </c>
      <c r="F44" s="7">
        <f t="shared" si="7"/>
        <v>77.599680000000006</v>
      </c>
      <c r="G44" s="7">
        <f t="shared" si="8"/>
        <v>82.876080000000002</v>
      </c>
      <c r="H44" s="7">
        <f t="shared" si="9"/>
        <v>79.096080000000015</v>
      </c>
      <c r="I44" s="8">
        <f t="shared" si="10"/>
        <v>63.693749999999994</v>
      </c>
      <c r="J44" s="7">
        <f t="shared" si="4"/>
        <v>66.839200000000005</v>
      </c>
      <c r="K44">
        <f t="shared" si="5"/>
        <v>5160</v>
      </c>
    </row>
    <row r="45" spans="1:11" hidden="1" x14ac:dyDescent="0.25">
      <c r="A45">
        <f t="shared" si="11"/>
        <v>440</v>
      </c>
      <c r="B45">
        <f t="shared" si="6"/>
        <v>0</v>
      </c>
      <c r="C45" s="7">
        <f t="shared" si="0"/>
        <v>75.182320000000004</v>
      </c>
      <c r="D45" s="8">
        <f t="shared" si="1"/>
        <v>69.998760000000004</v>
      </c>
      <c r="E45" s="7">
        <f t="shared" si="2"/>
        <v>76.997280000000003</v>
      </c>
      <c r="F45" s="7">
        <f t="shared" si="7"/>
        <v>79.06944</v>
      </c>
      <c r="G45" s="7">
        <f t="shared" si="8"/>
        <v>84.38064</v>
      </c>
      <c r="H45" s="7">
        <f t="shared" si="9"/>
        <v>80.600640000000013</v>
      </c>
      <c r="I45" s="8">
        <f t="shared" si="10"/>
        <v>65.035560000000004</v>
      </c>
      <c r="J45" s="7">
        <f t="shared" si="4"/>
        <v>68.254160000000013</v>
      </c>
      <c r="K45">
        <f t="shared" si="5"/>
        <v>5280</v>
      </c>
    </row>
    <row r="46" spans="1:11" x14ac:dyDescent="0.25">
      <c r="A46">
        <f t="shared" si="11"/>
        <v>450</v>
      </c>
      <c r="B46">
        <f t="shared" si="6"/>
        <v>0</v>
      </c>
      <c r="C46" s="7">
        <f t="shared" si="0"/>
        <v>76.834740000000011</v>
      </c>
      <c r="D46" s="8">
        <f t="shared" si="1"/>
        <v>71.453370000000007</v>
      </c>
      <c r="E46" s="7">
        <f t="shared" si="2"/>
        <v>78.529889999999995</v>
      </c>
      <c r="F46" s="7">
        <f t="shared" si="7"/>
        <v>80.539200000000008</v>
      </c>
      <c r="G46" s="7">
        <f t="shared" si="8"/>
        <v>85.885199999999998</v>
      </c>
      <c r="H46" s="7">
        <f t="shared" si="9"/>
        <v>82.105200000000011</v>
      </c>
      <c r="I46" s="8">
        <f t="shared" si="10"/>
        <v>66.377369999999999</v>
      </c>
      <c r="J46" s="7">
        <f t="shared" si="4"/>
        <v>69.669120000000007</v>
      </c>
      <c r="K46">
        <f t="shared" si="5"/>
        <v>5400</v>
      </c>
    </row>
    <row r="47" spans="1:11" x14ac:dyDescent="0.25">
      <c r="A47">
        <v>500</v>
      </c>
      <c r="B47">
        <f t="shared" si="6"/>
        <v>0</v>
      </c>
      <c r="C47" s="7">
        <f t="shared" si="0"/>
        <v>85.09684</v>
      </c>
      <c r="D47" s="8">
        <f t="shared" si="1"/>
        <v>78.726420000000005</v>
      </c>
      <c r="E47" s="7">
        <f t="shared" si="2"/>
        <v>86.192939999999993</v>
      </c>
      <c r="F47" s="7">
        <f t="shared" si="7"/>
        <v>87.888000000000005</v>
      </c>
      <c r="G47" s="7">
        <f t="shared" si="8"/>
        <v>93.408000000000015</v>
      </c>
      <c r="H47" s="7">
        <f>$E$72+(A47*$G$72)+(B47*$J$72)</f>
        <v>89.628000000000014</v>
      </c>
      <c r="I47" s="8">
        <f t="shared" si="10"/>
        <v>73.08641999999999</v>
      </c>
      <c r="J47" s="7">
        <f t="shared" si="4"/>
        <v>76.743920000000003</v>
      </c>
      <c r="K47">
        <f t="shared" si="5"/>
        <v>6000</v>
      </c>
    </row>
    <row r="48" spans="1:11" x14ac:dyDescent="0.25">
      <c r="A48">
        <v>550</v>
      </c>
      <c r="B48">
        <f t="shared" si="6"/>
        <v>0</v>
      </c>
      <c r="C48" s="7">
        <f t="shared" si="0"/>
        <v>93.358940000000004</v>
      </c>
      <c r="D48" s="8">
        <f t="shared" si="1"/>
        <v>85.999470000000002</v>
      </c>
      <c r="E48" s="7">
        <f t="shared" si="2"/>
        <v>93.855990000000006</v>
      </c>
      <c r="F48" s="7">
        <f t="shared" si="7"/>
        <v>95.236800000000002</v>
      </c>
      <c r="G48" s="7">
        <f t="shared" si="8"/>
        <v>100.9308</v>
      </c>
      <c r="H48" s="7">
        <f t="shared" si="9"/>
        <v>97.150800000000004</v>
      </c>
      <c r="I48" s="8">
        <f t="shared" si="10"/>
        <v>79.795469999999995</v>
      </c>
      <c r="J48" s="7">
        <f t="shared" si="4"/>
        <v>83.818719999999999</v>
      </c>
      <c r="K48">
        <f t="shared" si="5"/>
        <v>6600</v>
      </c>
    </row>
    <row r="49" spans="1:19" x14ac:dyDescent="0.25">
      <c r="A49">
        <v>600</v>
      </c>
      <c r="B49">
        <f t="shared" si="6"/>
        <v>0</v>
      </c>
      <c r="C49" s="7">
        <f t="shared" si="0"/>
        <v>101.62104000000001</v>
      </c>
      <c r="D49" s="8">
        <f t="shared" si="1"/>
        <v>93.27252</v>
      </c>
      <c r="E49" s="7">
        <f t="shared" si="2"/>
        <v>101.51904</v>
      </c>
      <c r="F49" s="7">
        <f t="shared" si="7"/>
        <v>102.5856</v>
      </c>
      <c r="G49" s="7">
        <f t="shared" si="8"/>
        <v>108.45359999999999</v>
      </c>
      <c r="H49" s="7">
        <f t="shared" si="9"/>
        <v>104.67360000000001</v>
      </c>
      <c r="I49" s="8">
        <f t="shared" si="10"/>
        <v>86.504519999999999</v>
      </c>
      <c r="J49" s="7">
        <f t="shared" si="4"/>
        <v>90.893520000000009</v>
      </c>
      <c r="K49">
        <f t="shared" si="5"/>
        <v>7200</v>
      </c>
    </row>
    <row r="50" spans="1:19" x14ac:dyDescent="0.25">
      <c r="A50">
        <v>650</v>
      </c>
      <c r="B50">
        <f t="shared" si="6"/>
        <v>0</v>
      </c>
      <c r="C50" s="7">
        <f t="shared" si="0"/>
        <v>109.88314000000001</v>
      </c>
      <c r="D50" s="8">
        <f t="shared" si="1"/>
        <v>100.54557</v>
      </c>
      <c r="E50" s="7">
        <f t="shared" si="2"/>
        <v>109.18209</v>
      </c>
      <c r="F50" s="7">
        <f t="shared" si="7"/>
        <v>109.9344</v>
      </c>
      <c r="G50" s="7">
        <f t="shared" si="8"/>
        <v>115.97640000000001</v>
      </c>
      <c r="H50" s="7">
        <f t="shared" si="9"/>
        <v>112.19640000000001</v>
      </c>
      <c r="I50" s="8">
        <f t="shared" si="10"/>
        <v>93.21356999999999</v>
      </c>
      <c r="J50" s="7">
        <f t="shared" si="4"/>
        <v>97.968320000000006</v>
      </c>
      <c r="K50">
        <f t="shared" si="5"/>
        <v>7800</v>
      </c>
    </row>
    <row r="51" spans="1:19" x14ac:dyDescent="0.25">
      <c r="A51">
        <v>700</v>
      </c>
      <c r="B51">
        <f t="shared" si="6"/>
        <v>0</v>
      </c>
      <c r="C51" s="7">
        <f t="shared" si="0"/>
        <v>118.14524</v>
      </c>
      <c r="D51" s="8">
        <f t="shared" si="1"/>
        <v>107.81862000000001</v>
      </c>
      <c r="E51" s="7">
        <f t="shared" si="2"/>
        <v>116.84514</v>
      </c>
      <c r="F51" s="7">
        <f t="shared" si="7"/>
        <v>117.28320000000001</v>
      </c>
      <c r="G51" s="7">
        <f t="shared" si="8"/>
        <v>123.4992</v>
      </c>
      <c r="H51" s="7">
        <f t="shared" si="9"/>
        <v>119.71920000000001</v>
      </c>
      <c r="I51" s="8">
        <f t="shared" si="10"/>
        <v>99.922619999999995</v>
      </c>
      <c r="J51" s="7">
        <f t="shared" si="4"/>
        <v>105.04312</v>
      </c>
      <c r="K51">
        <f t="shared" si="5"/>
        <v>8400</v>
      </c>
      <c r="M51" s="12" t="s">
        <v>39</v>
      </c>
    </row>
    <row r="52" spans="1:19" x14ac:dyDescent="0.25">
      <c r="A52">
        <v>750</v>
      </c>
      <c r="B52">
        <f t="shared" si="6"/>
        <v>0</v>
      </c>
      <c r="C52" s="7">
        <f t="shared" si="0"/>
        <v>126.40734</v>
      </c>
      <c r="D52" s="8">
        <f t="shared" si="1"/>
        <v>115.09167000000001</v>
      </c>
      <c r="E52" s="7">
        <f t="shared" si="2"/>
        <v>124.50819</v>
      </c>
      <c r="F52" s="7">
        <f t="shared" si="7"/>
        <v>124.63200000000001</v>
      </c>
      <c r="G52" s="7">
        <f t="shared" si="8"/>
        <v>131.02199999999999</v>
      </c>
      <c r="H52" s="7">
        <f t="shared" si="9"/>
        <v>127.242</v>
      </c>
      <c r="I52" s="8">
        <f t="shared" si="10"/>
        <v>106.63167</v>
      </c>
      <c r="J52" s="7">
        <f t="shared" si="4"/>
        <v>112.11792000000001</v>
      </c>
      <c r="K52">
        <f t="shared" si="5"/>
        <v>9000</v>
      </c>
      <c r="N52" s="12" t="s">
        <v>0</v>
      </c>
      <c r="O52" s="12" t="s">
        <v>1</v>
      </c>
      <c r="P52" t="s">
        <v>40</v>
      </c>
      <c r="S52" t="s">
        <v>41</v>
      </c>
    </row>
    <row r="53" spans="1:19" x14ac:dyDescent="0.25">
      <c r="A53">
        <v>800</v>
      </c>
      <c r="B53">
        <f t="shared" si="6"/>
        <v>0</v>
      </c>
      <c r="C53" s="7">
        <f t="shared" si="0"/>
        <v>134.66944000000001</v>
      </c>
      <c r="D53" s="8">
        <f t="shared" si="1"/>
        <v>122.36472000000001</v>
      </c>
      <c r="E53" s="7">
        <f t="shared" si="2"/>
        <v>132.17124000000001</v>
      </c>
      <c r="F53" s="7">
        <f t="shared" si="7"/>
        <v>131.98079999999999</v>
      </c>
      <c r="G53" s="7">
        <f t="shared" si="8"/>
        <v>138.54480000000001</v>
      </c>
      <c r="H53" s="7">
        <f t="shared" si="9"/>
        <v>134.76480000000001</v>
      </c>
      <c r="I53" s="8">
        <f t="shared" si="10"/>
        <v>113.34071999999999</v>
      </c>
      <c r="J53" s="7">
        <f t="shared" si="4"/>
        <v>119.19272000000001</v>
      </c>
      <c r="K53">
        <f t="shared" si="5"/>
        <v>9600</v>
      </c>
      <c r="M53" t="s">
        <v>3</v>
      </c>
      <c r="N53">
        <v>7.0800000000000002E-2</v>
      </c>
      <c r="P53">
        <v>6.3381000000000007E-2</v>
      </c>
      <c r="S53">
        <f>5.09592+0.9</f>
        <v>5.9959199999999999</v>
      </c>
    </row>
    <row r="54" spans="1:19" x14ac:dyDescent="0.25">
      <c r="A54">
        <v>850</v>
      </c>
      <c r="B54">
        <f t="shared" si="6"/>
        <v>0</v>
      </c>
      <c r="C54" s="7">
        <f t="shared" si="0"/>
        <v>142.93154000000001</v>
      </c>
      <c r="D54" s="8">
        <f t="shared" si="1"/>
        <v>129.63777000000002</v>
      </c>
      <c r="E54" s="7">
        <f t="shared" si="2"/>
        <v>139.83429000000001</v>
      </c>
      <c r="F54" s="7">
        <f t="shared" si="7"/>
        <v>139.3296</v>
      </c>
      <c r="G54" s="7">
        <f t="shared" si="8"/>
        <v>146.0676</v>
      </c>
      <c r="H54" s="7">
        <f t="shared" si="9"/>
        <v>142.2876</v>
      </c>
      <c r="I54" s="8">
        <f t="shared" si="10"/>
        <v>120.04977</v>
      </c>
      <c r="J54" s="7">
        <f t="shared" si="4"/>
        <v>126.26752</v>
      </c>
      <c r="K54">
        <f t="shared" si="5"/>
        <v>10200</v>
      </c>
      <c r="M54" t="s">
        <v>43</v>
      </c>
      <c r="N54">
        <v>7.8115000000000004E-2</v>
      </c>
      <c r="O54">
        <v>4.8599999999999997E-2</v>
      </c>
    </row>
    <row r="55" spans="1:19" x14ac:dyDescent="0.25">
      <c r="A55">
        <v>900</v>
      </c>
      <c r="B55">
        <f t="shared" si="6"/>
        <v>0</v>
      </c>
      <c r="C55" s="7">
        <f t="shared" si="0"/>
        <v>151.19364000000002</v>
      </c>
      <c r="D55" s="8">
        <f t="shared" si="1"/>
        <v>136.91082000000003</v>
      </c>
      <c r="E55" s="7">
        <f t="shared" si="2"/>
        <v>147.49734000000001</v>
      </c>
      <c r="F55" s="7">
        <f t="shared" si="7"/>
        <v>146.67840000000001</v>
      </c>
      <c r="G55" s="7">
        <f t="shared" si="8"/>
        <v>153.59040000000002</v>
      </c>
      <c r="H55" s="7">
        <f t="shared" si="9"/>
        <v>149.81040000000002</v>
      </c>
      <c r="I55" s="8">
        <f t="shared" si="10"/>
        <v>126.75882</v>
      </c>
      <c r="J55" s="7">
        <f t="shared" si="4"/>
        <v>133.34232</v>
      </c>
      <c r="K55">
        <f t="shared" si="5"/>
        <v>10800</v>
      </c>
    </row>
    <row r="56" spans="1:19" x14ac:dyDescent="0.25">
      <c r="A56">
        <v>950</v>
      </c>
      <c r="B56">
        <f t="shared" si="6"/>
        <v>0</v>
      </c>
      <c r="C56" s="7">
        <f t="shared" si="0"/>
        <v>159.45573999999999</v>
      </c>
      <c r="D56" s="8">
        <f t="shared" si="1"/>
        <v>144.18387000000001</v>
      </c>
      <c r="E56" s="7">
        <f t="shared" si="2"/>
        <v>155.16039000000001</v>
      </c>
      <c r="F56" s="7">
        <f t="shared" si="7"/>
        <v>154.02719999999999</v>
      </c>
      <c r="G56" s="7">
        <f t="shared" si="8"/>
        <v>161.11320000000001</v>
      </c>
      <c r="H56" s="7">
        <f t="shared" si="9"/>
        <v>157.33320000000001</v>
      </c>
      <c r="I56" s="8">
        <f t="shared" si="10"/>
        <v>133.46787</v>
      </c>
      <c r="J56" s="7">
        <f t="shared" si="4"/>
        <v>140.41712000000001</v>
      </c>
      <c r="K56">
        <f t="shared" si="5"/>
        <v>11400</v>
      </c>
    </row>
    <row r="57" spans="1:19" x14ac:dyDescent="0.25">
      <c r="A57">
        <v>1000</v>
      </c>
      <c r="B57">
        <f t="shared" si="6"/>
        <v>0</v>
      </c>
      <c r="C57" s="7">
        <f t="shared" si="0"/>
        <v>167.71784</v>
      </c>
      <c r="D57" s="8">
        <f t="shared" si="1"/>
        <v>151.45692000000003</v>
      </c>
      <c r="E57" s="7">
        <f t="shared" si="2"/>
        <v>162.82344000000001</v>
      </c>
      <c r="F57" s="7">
        <f t="shared" si="7"/>
        <v>161.376</v>
      </c>
      <c r="G57" s="7">
        <f t="shared" si="8"/>
        <v>168.63600000000002</v>
      </c>
      <c r="H57" s="7">
        <f t="shared" si="9"/>
        <v>164.85600000000002</v>
      </c>
      <c r="I57" s="8">
        <f t="shared" si="10"/>
        <v>140.17692</v>
      </c>
      <c r="J57" s="7">
        <f t="shared" si="4"/>
        <v>147.49192000000002</v>
      </c>
      <c r="K57">
        <f t="shared" si="5"/>
        <v>12000</v>
      </c>
    </row>
    <row r="58" spans="1:19" x14ac:dyDescent="0.25">
      <c r="A58">
        <v>1050</v>
      </c>
      <c r="B58">
        <f t="shared" si="6"/>
        <v>0</v>
      </c>
      <c r="C58" s="7">
        <f t="shared" si="0"/>
        <v>175.97994</v>
      </c>
      <c r="D58" s="8">
        <f t="shared" si="1"/>
        <v>158.72997000000001</v>
      </c>
      <c r="E58" s="7">
        <f t="shared" si="2"/>
        <v>170.48649000000003</v>
      </c>
      <c r="F58" s="7">
        <f t="shared" si="7"/>
        <v>168.72479999999999</v>
      </c>
      <c r="G58" s="7">
        <f t="shared" si="8"/>
        <v>176.15880000000001</v>
      </c>
      <c r="H58" s="7">
        <f t="shared" si="9"/>
        <v>172.37880000000001</v>
      </c>
      <c r="I58" s="8">
        <f t="shared" si="10"/>
        <v>146.88597000000001</v>
      </c>
      <c r="J58" s="7">
        <f t="shared" si="4"/>
        <v>154.56672000000003</v>
      </c>
      <c r="K58">
        <f t="shared" si="5"/>
        <v>12600</v>
      </c>
    </row>
    <row r="59" spans="1:19" x14ac:dyDescent="0.25">
      <c r="A59">
        <v>1100</v>
      </c>
      <c r="B59">
        <f t="shared" si="6"/>
        <v>0</v>
      </c>
      <c r="C59" s="7">
        <f t="shared" si="0"/>
        <v>184.24204</v>
      </c>
      <c r="D59" s="8">
        <f t="shared" si="1"/>
        <v>166.00302000000002</v>
      </c>
      <c r="E59" s="7">
        <f t="shared" si="2"/>
        <v>178.14954000000003</v>
      </c>
      <c r="F59" s="7">
        <f t="shared" si="7"/>
        <v>176.0736</v>
      </c>
      <c r="G59" s="7">
        <f t="shared" si="8"/>
        <v>183.6816</v>
      </c>
      <c r="H59" s="7">
        <f t="shared" si="9"/>
        <v>179.9016</v>
      </c>
      <c r="I59" s="8">
        <f t="shared" si="10"/>
        <v>153.59502000000001</v>
      </c>
      <c r="J59" s="7">
        <f t="shared" si="4"/>
        <v>161.64152000000001</v>
      </c>
      <c r="K59">
        <f t="shared" si="5"/>
        <v>13200</v>
      </c>
    </row>
    <row r="60" spans="1:19" x14ac:dyDescent="0.25">
      <c r="A60">
        <v>1302</v>
      </c>
      <c r="B60">
        <v>0</v>
      </c>
      <c r="C60" s="7">
        <f t="shared" si="0"/>
        <v>217.620924</v>
      </c>
      <c r="D60" s="8">
        <f t="shared" si="1"/>
        <v>195.38614200000004</v>
      </c>
      <c r="E60" s="7">
        <f t="shared" si="2"/>
        <v>209.10826200000002</v>
      </c>
      <c r="F60" s="7">
        <f t="shared" si="7"/>
        <v>205.76275200000001</v>
      </c>
      <c r="G60" s="7">
        <f t="shared" si="8"/>
        <v>214.07371200000003</v>
      </c>
      <c r="H60" s="7">
        <f t="shared" si="9"/>
        <v>210.29371200000003</v>
      </c>
      <c r="I60" s="8">
        <f>$S$53+(A60+B60)*($N$53+$P$53)</f>
        <v>180.69958199999999</v>
      </c>
      <c r="J60" s="7">
        <f>$S$53+(A60*($N$54+$P$53))+(B60*($O$54+$P$53))</f>
        <v>190.22371200000003</v>
      </c>
      <c r="K60">
        <f t="shared" si="5"/>
        <v>15624</v>
      </c>
    </row>
    <row r="65" spans="3:13" x14ac:dyDescent="0.25">
      <c r="E65" t="s">
        <v>15</v>
      </c>
      <c r="G65" t="s">
        <v>16</v>
      </c>
    </row>
    <row r="66" spans="3:13" ht="15.75" x14ac:dyDescent="0.25">
      <c r="C66" s="3" t="s">
        <v>10</v>
      </c>
      <c r="G66" s="1" t="s">
        <v>0</v>
      </c>
      <c r="H66" s="1"/>
      <c r="I66" s="1"/>
      <c r="J66" s="1" t="s">
        <v>1</v>
      </c>
    </row>
    <row r="67" spans="3:13" x14ac:dyDescent="0.25">
      <c r="D67" t="s">
        <v>2</v>
      </c>
      <c r="E67" s="2">
        <v>2.4758399999999998</v>
      </c>
      <c r="G67">
        <v>0.165242</v>
      </c>
      <c r="L67" t="s">
        <v>2</v>
      </c>
      <c r="M67" t="s">
        <v>17</v>
      </c>
    </row>
    <row r="68" spans="3:13" x14ac:dyDescent="0.25">
      <c r="D68" t="s">
        <v>3</v>
      </c>
      <c r="E68" s="2">
        <v>5.9959199999999999</v>
      </c>
      <c r="G68">
        <v>0.14546100000000001</v>
      </c>
      <c r="L68" t="s">
        <v>3</v>
      </c>
      <c r="M68" t="s">
        <v>31</v>
      </c>
    </row>
    <row r="69" spans="3:13" x14ac:dyDescent="0.25">
      <c r="D69" t="s">
        <v>4</v>
      </c>
      <c r="E69" s="2">
        <v>9.5624400000000005</v>
      </c>
      <c r="G69">
        <v>0.15326100000000001</v>
      </c>
      <c r="J69">
        <v>0.117141</v>
      </c>
      <c r="L69" t="s">
        <v>4</v>
      </c>
      <c r="M69" t="s">
        <v>32</v>
      </c>
    </row>
    <row r="70" spans="3:13" x14ac:dyDescent="0.25">
      <c r="C70" t="s">
        <v>19</v>
      </c>
      <c r="D70" t="s">
        <v>35</v>
      </c>
      <c r="E70" s="2">
        <v>14.4</v>
      </c>
      <c r="G70">
        <v>0.146976</v>
      </c>
      <c r="J70">
        <v>0.10857600000000001</v>
      </c>
    </row>
    <row r="71" spans="3:13" x14ac:dyDescent="0.25">
      <c r="C71" t="s">
        <v>27</v>
      </c>
      <c r="D71" t="s">
        <v>35</v>
      </c>
      <c r="E71" s="2">
        <v>18.18</v>
      </c>
      <c r="G71">
        <v>0.146976</v>
      </c>
      <c r="J71">
        <v>0.10857600000000001</v>
      </c>
      <c r="L71" t="s">
        <v>35</v>
      </c>
      <c r="M71" t="s">
        <v>37</v>
      </c>
    </row>
    <row r="72" spans="3:13" x14ac:dyDescent="0.25">
      <c r="C72" t="s">
        <v>19</v>
      </c>
      <c r="D72" t="s">
        <v>18</v>
      </c>
      <c r="E72" s="2">
        <v>14.4</v>
      </c>
      <c r="G72">
        <v>0.15045600000000001</v>
      </c>
      <c r="J72">
        <v>0.115776</v>
      </c>
      <c r="L72" t="s">
        <v>18</v>
      </c>
      <c r="M72" t="s">
        <v>33</v>
      </c>
    </row>
    <row r="73" spans="3:13" x14ac:dyDescent="0.25">
      <c r="C73" t="s">
        <v>27</v>
      </c>
      <c r="D73" t="s">
        <v>18</v>
      </c>
      <c r="E73" s="2">
        <v>18.18</v>
      </c>
      <c r="G73">
        <v>0.15045600000000001</v>
      </c>
      <c r="J73">
        <v>0.115776</v>
      </c>
      <c r="L73" t="s">
        <v>18</v>
      </c>
      <c r="M73" t="s">
        <v>34</v>
      </c>
    </row>
    <row r="74" spans="3:13" ht="15.75" x14ac:dyDescent="0.25">
      <c r="C74" s="3"/>
    </row>
    <row r="75" spans="3:13" x14ac:dyDescent="0.25">
      <c r="E75" s="2"/>
    </row>
    <row r="76" spans="3:13" x14ac:dyDescent="0.25">
      <c r="E76" s="2"/>
    </row>
    <row r="77" spans="3:13" x14ac:dyDescent="0.25">
      <c r="E77" s="2"/>
    </row>
  </sheetData>
  <pageMargins left="0.7" right="0.7" top="0.75" bottom="0.75" header="0.3" footer="0.3"/>
  <pageSetup paperSize="9" orientation="portrait" r:id="rId1"/>
  <headerFooter>
    <oddFooter>&amp;L&amp;1#&amp;"Calibri"&amp;10&amp;K000000Varian Confidential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160A1-4B98-4927-9E37-20311098A506}">
  <dimension ref="A3:T76"/>
  <sheetViews>
    <sheetView tabSelected="1" zoomScaleNormal="100" workbookViewId="0">
      <selection activeCell="J31" sqref="J31"/>
    </sheetView>
  </sheetViews>
  <sheetFormatPr defaultRowHeight="15" x14ac:dyDescent="0.25"/>
  <cols>
    <col min="3" max="3" width="12.85546875" customWidth="1"/>
    <col min="4" max="4" width="11.140625" customWidth="1"/>
    <col min="5" max="5" width="11.7109375" customWidth="1"/>
    <col min="6" max="7" width="10.7109375" customWidth="1"/>
    <col min="8" max="11" width="11" customWidth="1"/>
    <col min="12" max="12" width="11.5703125" customWidth="1"/>
  </cols>
  <sheetData>
    <row r="3" spans="1:19" x14ac:dyDescent="0.25">
      <c r="C3" s="10" t="s">
        <v>10</v>
      </c>
      <c r="D3" s="9" t="s">
        <v>30</v>
      </c>
      <c r="E3" s="9"/>
      <c r="F3" s="9"/>
      <c r="G3" s="9"/>
      <c r="H3" s="9"/>
      <c r="I3" s="9"/>
      <c r="J3" s="9"/>
    </row>
    <row r="4" spans="1:19" x14ac:dyDescent="0.25">
      <c r="N4" s="2"/>
    </row>
    <row r="5" spans="1:19" ht="30" x14ac:dyDescent="0.25">
      <c r="A5" s="4" t="s">
        <v>21</v>
      </c>
      <c r="B5" s="4" t="s">
        <v>22</v>
      </c>
      <c r="C5" s="5" t="s">
        <v>23</v>
      </c>
      <c r="D5" s="5" t="s">
        <v>24</v>
      </c>
      <c r="E5" s="5" t="s">
        <v>25</v>
      </c>
      <c r="F5" s="11" t="s">
        <v>44</v>
      </c>
      <c r="G5" s="11" t="s">
        <v>36</v>
      </c>
      <c r="H5" s="11" t="s">
        <v>28</v>
      </c>
      <c r="I5" s="11" t="s">
        <v>29</v>
      </c>
      <c r="J5" s="11" t="s">
        <v>42</v>
      </c>
      <c r="K5" s="4" t="s">
        <v>38</v>
      </c>
      <c r="L5" s="6" t="s">
        <v>12</v>
      </c>
    </row>
    <row r="6" spans="1:19" x14ac:dyDescent="0.25">
      <c r="A6">
        <v>50</v>
      </c>
      <c r="B6">
        <v>300</v>
      </c>
      <c r="C6" s="7">
        <f>$E$66+(A6+B6)*$I$66</f>
        <v>57.965189999999993</v>
      </c>
      <c r="D6" s="8">
        <f t="shared" ref="D6:D37" si="0">$E$67+(A6+B6)*$I$67</f>
        <v>54.763879999999993</v>
      </c>
      <c r="E6" s="7">
        <f>$E$68+(A6*$I$68)+(B6*$H$68)</f>
        <v>50.31644</v>
      </c>
      <c r="F6" s="7">
        <f>$E$69+(A6*$I$69)+(B6*$H$69)</f>
        <v>53.182600000000001</v>
      </c>
      <c r="G6" s="7">
        <f>$E$70+(A6*$I$70)+(B6*$H$70)</f>
        <v>56.962600000000002</v>
      </c>
      <c r="H6" s="7">
        <f>$E$71+(A6*$I$71)+(B6*$H$71)</f>
        <v>55.756600000000006</v>
      </c>
      <c r="I6" s="7">
        <f>$E$72+(A6*$I$72)+(B6*$H$72)</f>
        <v>59.536600000000007</v>
      </c>
      <c r="J6" s="8">
        <f>$T$53+(A6+B6)*($O$53+$Q$53)</f>
        <v>50.43788</v>
      </c>
      <c r="K6" s="7">
        <f t="shared" ref="K6:K59" si="1">$T$53+(A6*($O$54+$Q$53))+(B6*($P$54+$Q$53))</f>
        <v>46.482880000000002</v>
      </c>
      <c r="L6">
        <f>(A6+B6)*12</f>
        <v>4200</v>
      </c>
    </row>
    <row r="7" spans="1:19" hidden="1" x14ac:dyDescent="0.25">
      <c r="A7">
        <f t="shared" ref="A7:A14" si="2">A6+10</f>
        <v>60</v>
      </c>
      <c r="B7">
        <f>$B$6</f>
        <v>300</v>
      </c>
      <c r="C7" s="7">
        <f>$E$66+(A7+B7)*$I$66</f>
        <v>59.550599999999996</v>
      </c>
      <c r="D7" s="8">
        <f t="shared" si="0"/>
        <v>56.146679999999989</v>
      </c>
      <c r="E7" s="7">
        <f>$E$68+(A7*$I$68)+(B7*$H$68)</f>
        <v>51.740039999999993</v>
      </c>
      <c r="F7" s="7"/>
      <c r="G7" s="7"/>
      <c r="H7" s="8"/>
      <c r="I7" s="8"/>
      <c r="J7" s="8"/>
      <c r="K7" s="7">
        <f t="shared" si="1"/>
        <v>47.629080000000002</v>
      </c>
      <c r="L7">
        <f t="shared" ref="L7:L59" si="3">(A7+B7)*12</f>
        <v>4320</v>
      </c>
    </row>
    <row r="8" spans="1:19" hidden="1" x14ac:dyDescent="0.25">
      <c r="A8">
        <f t="shared" si="2"/>
        <v>70</v>
      </c>
      <c r="B8">
        <f t="shared" ref="B8:B59" si="4">$B$6</f>
        <v>300</v>
      </c>
      <c r="C8" s="7">
        <f>$E$66+(A8+B8)*$I$66</f>
        <v>61.136009999999992</v>
      </c>
      <c r="D8" s="8">
        <f t="shared" si="0"/>
        <v>57.529479999999992</v>
      </c>
      <c r="E8" s="7">
        <f>$E$68+(A8*$I$68)+(B8*$H$68)</f>
        <v>53.163639999999994</v>
      </c>
      <c r="F8" s="7"/>
      <c r="G8" s="7"/>
      <c r="H8" s="8"/>
      <c r="I8" s="8"/>
      <c r="J8" s="8"/>
      <c r="K8" s="7">
        <f t="shared" si="1"/>
        <v>48.775280000000002</v>
      </c>
      <c r="L8">
        <f t="shared" si="3"/>
        <v>4440</v>
      </c>
    </row>
    <row r="9" spans="1:19" hidden="1" x14ac:dyDescent="0.25">
      <c r="A9">
        <f t="shared" si="2"/>
        <v>80</v>
      </c>
      <c r="B9">
        <f t="shared" si="4"/>
        <v>300</v>
      </c>
      <c r="C9" s="7">
        <f>$E$66+(A9+B9)*$I$66</f>
        <v>62.721419999999995</v>
      </c>
      <c r="D9" s="8">
        <f t="shared" si="0"/>
        <v>58.912279999999988</v>
      </c>
      <c r="E9" s="7">
        <f>$E$68+(A9*$I$68)+(B9*$H$68)</f>
        <v>54.587239999999994</v>
      </c>
      <c r="F9" s="7"/>
      <c r="G9" s="7"/>
      <c r="H9" s="8"/>
      <c r="I9" s="8"/>
      <c r="J9" s="8"/>
      <c r="K9" s="7">
        <f t="shared" si="1"/>
        <v>49.921480000000003</v>
      </c>
      <c r="L9">
        <f t="shared" si="3"/>
        <v>4560</v>
      </c>
    </row>
    <row r="10" spans="1:19" hidden="1" x14ac:dyDescent="0.25">
      <c r="A10">
        <f t="shared" si="2"/>
        <v>90</v>
      </c>
      <c r="B10">
        <f t="shared" si="4"/>
        <v>300</v>
      </c>
      <c r="C10" s="7">
        <f>$E$66+(A10+B10)*$I$66</f>
        <v>64.306829999999991</v>
      </c>
      <c r="D10" s="8">
        <f t="shared" si="0"/>
        <v>60.295079999999992</v>
      </c>
      <c r="E10" s="7">
        <f>$E$68+(A10*$I$68)+(B10*$H$68)</f>
        <v>56.010839999999995</v>
      </c>
      <c r="F10" s="7"/>
      <c r="G10" s="7"/>
      <c r="H10" s="8"/>
      <c r="I10" s="8"/>
      <c r="J10" s="8"/>
      <c r="K10" s="7">
        <f t="shared" si="1"/>
        <v>51.067680000000003</v>
      </c>
      <c r="L10">
        <f t="shared" si="3"/>
        <v>4680</v>
      </c>
    </row>
    <row r="11" spans="1:19" x14ac:dyDescent="0.25">
      <c r="A11">
        <f t="shared" si="2"/>
        <v>100</v>
      </c>
      <c r="B11">
        <f t="shared" si="4"/>
        <v>300</v>
      </c>
      <c r="C11" s="7">
        <f>$E$66+(A11+B11)*$I$66</f>
        <v>65.892240000000001</v>
      </c>
      <c r="D11" s="8">
        <f t="shared" si="0"/>
        <v>61.677879999999995</v>
      </c>
      <c r="E11" s="7">
        <f>$E$68+(A11*$I$68)+(B11*$H$68)</f>
        <v>57.434439999999995</v>
      </c>
      <c r="F11" s="7">
        <f>$E$69+(A11*$I$69)+(B11*$H$69)</f>
        <v>60.034400000000005</v>
      </c>
      <c r="G11" s="7">
        <f>$E$70+(A11*$I$70)+(B11*$H$70)</f>
        <v>63.814400000000006</v>
      </c>
      <c r="H11" s="7">
        <f>$E$71+(A11*$I$71)+(B11*$H$71)</f>
        <v>62.950400000000002</v>
      </c>
      <c r="I11" s="7">
        <f>$E$72+(A11*$I$72)+(B11*$H$72)</f>
        <v>66.730400000000003</v>
      </c>
      <c r="J11" s="8">
        <f t="shared" ref="J11:J59" si="5">$T$53+(A11+B11)*($O$53+$Q$53)</f>
        <v>56.733879999999999</v>
      </c>
      <c r="K11" s="7">
        <f t="shared" si="1"/>
        <v>52.213880000000003</v>
      </c>
      <c r="L11">
        <f t="shared" si="3"/>
        <v>4800</v>
      </c>
    </row>
    <row r="12" spans="1:19" hidden="1" x14ac:dyDescent="0.25">
      <c r="A12">
        <f t="shared" si="2"/>
        <v>110</v>
      </c>
      <c r="B12">
        <f t="shared" si="4"/>
        <v>300</v>
      </c>
      <c r="C12" s="7">
        <f>$E$66+(A12+B12)*$I$66</f>
        <v>67.477649999999997</v>
      </c>
      <c r="D12" s="8">
        <f t="shared" si="0"/>
        <v>63.060679999999991</v>
      </c>
      <c r="E12" s="7">
        <f>$E$68+(A12*$I$68)+(B12*$H$68)</f>
        <v>58.858039999999995</v>
      </c>
      <c r="F12" s="7">
        <f>$E$69+(A12*$I$69)+(B12*$H$69)</f>
        <v>61.404759999999996</v>
      </c>
      <c r="G12" s="7">
        <f>$E$70+(A12*$I$70)+(B12*$H$70)</f>
        <v>65.184759999999997</v>
      </c>
      <c r="H12" s="7">
        <f>$E$71+(A12*$I$71)+(B12*$H$71)</f>
        <v>64.389160000000004</v>
      </c>
      <c r="I12" s="7">
        <f>$E$72+(A12*$I$72)+(B12*$H$72)</f>
        <v>68.169160000000005</v>
      </c>
      <c r="J12" s="8">
        <f t="shared" si="5"/>
        <v>57.993079999999999</v>
      </c>
      <c r="K12" s="7">
        <f t="shared" si="1"/>
        <v>53.360080000000004</v>
      </c>
      <c r="L12">
        <f t="shared" si="3"/>
        <v>4920</v>
      </c>
    </row>
    <row r="13" spans="1:19" hidden="1" x14ac:dyDescent="0.25">
      <c r="A13">
        <f t="shared" si="2"/>
        <v>120</v>
      </c>
      <c r="B13">
        <f t="shared" si="4"/>
        <v>300</v>
      </c>
      <c r="C13" s="7">
        <f>$E$66+(A13+B13)*$I$66</f>
        <v>69.063059999999993</v>
      </c>
      <c r="D13" s="8">
        <f t="shared" si="0"/>
        <v>64.443479999999994</v>
      </c>
      <c r="E13" s="7">
        <f>$E$68+(A13*$I$68)+(B13*$H$68)</f>
        <v>60.281639999999996</v>
      </c>
      <c r="F13" s="7">
        <f>$E$69+(A13*$I$69)+(B13*$H$69)</f>
        <v>62.775120000000001</v>
      </c>
      <c r="G13" s="7">
        <f>$E$70+(A13*$I$70)+(B13*$H$70)</f>
        <v>66.555120000000002</v>
      </c>
      <c r="H13" s="7">
        <f>$E$71+(A13*$I$71)+(B13*$H$71)</f>
        <v>65.827920000000006</v>
      </c>
      <c r="I13" s="7">
        <f>$E$72+(A13*$I$72)+(B13*$H$72)</f>
        <v>69.607920000000007</v>
      </c>
      <c r="J13" s="8">
        <f t="shared" si="5"/>
        <v>59.252279999999999</v>
      </c>
      <c r="K13" s="7">
        <f t="shared" si="1"/>
        <v>54.506280000000004</v>
      </c>
      <c r="L13">
        <f t="shared" si="3"/>
        <v>5040</v>
      </c>
    </row>
    <row r="14" spans="1:19" hidden="1" x14ac:dyDescent="0.25">
      <c r="A14">
        <f t="shared" si="2"/>
        <v>130</v>
      </c>
      <c r="B14">
        <f t="shared" si="4"/>
        <v>300</v>
      </c>
      <c r="C14" s="7">
        <f>$E$66+(A14+B14)*$I$66</f>
        <v>70.648470000000003</v>
      </c>
      <c r="D14" s="8">
        <f t="shared" si="0"/>
        <v>65.826279999999997</v>
      </c>
      <c r="E14" s="7">
        <f>$E$68+(A14*$I$68)+(B14*$H$68)</f>
        <v>61.705239999999996</v>
      </c>
      <c r="F14" s="7">
        <f>$E$69+(A14*$I$69)+(B14*$H$69)</f>
        <v>64.145480000000006</v>
      </c>
      <c r="G14" s="7">
        <f>$E$70+(A14*$I$70)+(B14*$H$70)</f>
        <v>67.925480000000007</v>
      </c>
      <c r="H14" s="7">
        <f>$E$71+(A14*$I$71)+(B14*$H$71)</f>
        <v>67.266680000000008</v>
      </c>
      <c r="I14" s="7">
        <f>$E$72+(A14*$I$72)+(B14*$H$72)</f>
        <v>71.046680000000009</v>
      </c>
      <c r="J14" s="8">
        <f t="shared" si="5"/>
        <v>60.511479999999999</v>
      </c>
      <c r="K14" s="7">
        <f t="shared" si="1"/>
        <v>55.652480000000004</v>
      </c>
      <c r="L14">
        <f t="shared" si="3"/>
        <v>5160</v>
      </c>
    </row>
    <row r="15" spans="1:19" hidden="1" x14ac:dyDescent="0.25">
      <c r="A15">
        <f>A14+10</f>
        <v>140</v>
      </c>
      <c r="B15">
        <f t="shared" si="4"/>
        <v>300</v>
      </c>
      <c r="C15" s="7">
        <f>$E$66+(A15+B15)*$I$66</f>
        <v>72.233879999999999</v>
      </c>
      <c r="D15" s="8">
        <f t="shared" si="0"/>
        <v>67.20908</v>
      </c>
      <c r="E15" s="7">
        <f>$E$68+(A15*$I$68)+(B15*$H$68)</f>
        <v>63.128839999999997</v>
      </c>
      <c r="F15" s="7">
        <f>$E$69+(A15*$I$69)+(B15*$H$69)</f>
        <v>65.515839999999997</v>
      </c>
      <c r="G15" s="7">
        <f>$E$70+(A15*$I$70)+(B15*$H$70)</f>
        <v>69.295839999999998</v>
      </c>
      <c r="H15" s="7">
        <f>$E$71+(A15*$I$71)+(B15*$H$71)</f>
        <v>68.70544000000001</v>
      </c>
      <c r="I15" s="7">
        <f>$E$72+(A15*$I$72)+(B15*$H$72)</f>
        <v>72.485440000000011</v>
      </c>
      <c r="J15" s="8">
        <f t="shared" si="5"/>
        <v>61.770679999999999</v>
      </c>
      <c r="K15" s="7">
        <f t="shared" si="1"/>
        <v>56.798680000000004</v>
      </c>
      <c r="L15">
        <f t="shared" si="3"/>
        <v>5280</v>
      </c>
    </row>
    <row r="16" spans="1:19" x14ac:dyDescent="0.25">
      <c r="A16">
        <f>A15+10</f>
        <v>150</v>
      </c>
      <c r="B16">
        <f t="shared" si="4"/>
        <v>300</v>
      </c>
      <c r="C16" s="7">
        <f>$E$66+(A16+B16)*$I$66</f>
        <v>73.819289999999995</v>
      </c>
      <c r="D16" s="8">
        <f t="shared" si="0"/>
        <v>68.591879999999989</v>
      </c>
      <c r="E16" s="7">
        <f>$E$68+(A16*$I$68)+(B16*$H$68)</f>
        <v>64.55243999999999</v>
      </c>
      <c r="F16" s="7">
        <f>$E$69+(A16*$I$69)+(B16*$H$69)</f>
        <v>66.886200000000002</v>
      </c>
      <c r="G16" s="7">
        <f>$E$70+(A16*$I$70)+(B16*$H$70)</f>
        <v>70.666200000000003</v>
      </c>
      <c r="H16" s="7">
        <f>$E$71+(A16*$I$71)+(B16*$H$71)</f>
        <v>70.144200000000012</v>
      </c>
      <c r="I16" s="7">
        <f>$E$72+(A16*$I$72)+(B16*$H$72)</f>
        <v>73.924200000000013</v>
      </c>
      <c r="J16" s="8">
        <f t="shared" si="5"/>
        <v>63.029879999999999</v>
      </c>
      <c r="K16" s="7">
        <f t="shared" si="1"/>
        <v>57.944880000000005</v>
      </c>
      <c r="L16">
        <f t="shared" si="3"/>
        <v>5400</v>
      </c>
      <c r="O16" s="9" t="s">
        <v>20</v>
      </c>
      <c r="P16" s="9"/>
      <c r="Q16" s="9"/>
      <c r="R16" s="9"/>
      <c r="S16" s="9"/>
    </row>
    <row r="17" spans="1:12" hidden="1" x14ac:dyDescent="0.25">
      <c r="A17">
        <f t="shared" ref="A17:A46" si="6">A16+10</f>
        <v>160</v>
      </c>
      <c r="B17">
        <f t="shared" si="4"/>
        <v>300</v>
      </c>
      <c r="C17" s="7">
        <f>$E$66+(A17+B17)*$I$66</f>
        <v>75.404700000000005</v>
      </c>
      <c r="D17" s="8">
        <f t="shared" si="0"/>
        <v>69.974679999999992</v>
      </c>
      <c r="E17" s="7">
        <f>$E$68+(A17*$I$68)+(B17*$H$68)</f>
        <v>65.976039999999998</v>
      </c>
      <c r="F17" s="7">
        <f>$E$69+(A17*$I$69)+(B17*$H$69)</f>
        <v>68.256559999999993</v>
      </c>
      <c r="G17" s="7">
        <f>$E$70+(A17*$I$70)+(B17*$H$70)</f>
        <v>72.036559999999994</v>
      </c>
      <c r="H17" s="7">
        <f>$E$71+(A17*$I$71)+(B17*$H$71)</f>
        <v>71.582960000000014</v>
      </c>
      <c r="I17" s="7">
        <f>$E$72+(A17*$I$72)+(B17*$H$72)</f>
        <v>75.362960000000001</v>
      </c>
      <c r="J17" s="8">
        <f t="shared" si="5"/>
        <v>64.289079999999998</v>
      </c>
      <c r="K17" s="7">
        <f t="shared" si="1"/>
        <v>59.091080000000005</v>
      </c>
      <c r="L17">
        <f t="shared" si="3"/>
        <v>5520</v>
      </c>
    </row>
    <row r="18" spans="1:12" hidden="1" x14ac:dyDescent="0.25">
      <c r="A18">
        <f t="shared" si="6"/>
        <v>170</v>
      </c>
      <c r="B18">
        <f t="shared" si="4"/>
        <v>300</v>
      </c>
      <c r="C18" s="7">
        <f>$E$66+(A18+B18)*$I$66</f>
        <v>76.990110000000001</v>
      </c>
      <c r="D18" s="8">
        <f t="shared" si="0"/>
        <v>71.357479999999995</v>
      </c>
      <c r="E18" s="7">
        <f>$E$68+(A18*$I$68)+(B18*$H$68)</f>
        <v>67.399639999999991</v>
      </c>
      <c r="F18" s="7">
        <f>$E$69+(A18*$I$69)+(B18*$H$69)</f>
        <v>69.626919999999998</v>
      </c>
      <c r="G18" s="7">
        <f>$E$70+(A18*$I$70)+(B18*$H$70)</f>
        <v>73.40692</v>
      </c>
      <c r="H18" s="7">
        <f>$E$71+(A18*$I$71)+(B18*$H$71)</f>
        <v>73.021720000000002</v>
      </c>
      <c r="I18" s="7">
        <f>$E$72+(A18*$I$72)+(B18*$H$72)</f>
        <v>76.801720000000003</v>
      </c>
      <c r="J18" s="8">
        <f t="shared" si="5"/>
        <v>65.548280000000005</v>
      </c>
      <c r="K18" s="7">
        <f t="shared" si="1"/>
        <v>60.237279999999998</v>
      </c>
      <c r="L18">
        <f t="shared" si="3"/>
        <v>5640</v>
      </c>
    </row>
    <row r="19" spans="1:12" hidden="1" x14ac:dyDescent="0.25">
      <c r="A19">
        <f t="shared" si="6"/>
        <v>180</v>
      </c>
      <c r="B19">
        <f t="shared" si="4"/>
        <v>300</v>
      </c>
      <c r="C19" s="7">
        <f>$E$66+(A19+B19)*$I$66</f>
        <v>78.575519999999997</v>
      </c>
      <c r="D19" s="8">
        <f t="shared" si="0"/>
        <v>72.740279999999998</v>
      </c>
      <c r="E19" s="7">
        <f>$E$68+(A19*$I$68)+(B19*$H$68)</f>
        <v>68.823239999999998</v>
      </c>
      <c r="F19" s="7">
        <f>$E$69+(A19*$I$69)+(B19*$H$69)</f>
        <v>70.997280000000003</v>
      </c>
      <c r="G19" s="7">
        <f>$E$70+(A19*$I$70)+(B19*$H$70)</f>
        <v>74.777280000000005</v>
      </c>
      <c r="H19" s="7">
        <f>$E$71+(A19*$I$71)+(B19*$H$71)</f>
        <v>74.460480000000004</v>
      </c>
      <c r="I19" s="7">
        <f>$E$72+(A19*$I$72)+(B19*$H$72)</f>
        <v>78.240480000000005</v>
      </c>
      <c r="J19" s="8">
        <f t="shared" si="5"/>
        <v>66.807479999999998</v>
      </c>
      <c r="K19" s="7">
        <f t="shared" si="1"/>
        <v>61.383480000000006</v>
      </c>
      <c r="L19">
        <f t="shared" si="3"/>
        <v>5760</v>
      </c>
    </row>
    <row r="20" spans="1:12" hidden="1" x14ac:dyDescent="0.25">
      <c r="A20">
        <f t="shared" si="6"/>
        <v>190</v>
      </c>
      <c r="B20">
        <f t="shared" si="4"/>
        <v>300</v>
      </c>
      <c r="C20" s="7">
        <f>$E$66+(A20+B20)*$I$66</f>
        <v>80.160929999999993</v>
      </c>
      <c r="D20" s="8">
        <f t="shared" si="0"/>
        <v>74.123080000000002</v>
      </c>
      <c r="E20" s="7">
        <f>$E$68+(A20*$I$68)+(B20*$H$68)</f>
        <v>70.246839999999992</v>
      </c>
      <c r="F20" s="7">
        <f>$E$69+(A20*$I$69)+(B20*$H$69)</f>
        <v>72.367639999999994</v>
      </c>
      <c r="G20" s="7">
        <f>$E$70+(A20*$I$70)+(B20*$H$70)</f>
        <v>76.147639999999996</v>
      </c>
      <c r="H20" s="7">
        <f>$E$71+(A20*$I$71)+(B20*$H$71)</f>
        <v>75.899240000000006</v>
      </c>
      <c r="I20" s="7">
        <f>$E$72+(A20*$I$72)+(B20*$H$72)</f>
        <v>79.679240000000007</v>
      </c>
      <c r="J20" s="8">
        <f t="shared" si="5"/>
        <v>68.066680000000005</v>
      </c>
      <c r="K20" s="7">
        <f t="shared" si="1"/>
        <v>62.529679999999999</v>
      </c>
      <c r="L20">
        <f t="shared" si="3"/>
        <v>5880</v>
      </c>
    </row>
    <row r="21" spans="1:12" x14ac:dyDescent="0.25">
      <c r="A21">
        <f t="shared" si="6"/>
        <v>200</v>
      </c>
      <c r="B21">
        <f t="shared" si="4"/>
        <v>300</v>
      </c>
      <c r="C21" s="7">
        <f>$E$66+(A21+B21)*$I$66</f>
        <v>81.746340000000004</v>
      </c>
      <c r="D21" s="8">
        <f t="shared" si="0"/>
        <v>75.505879999999991</v>
      </c>
      <c r="E21" s="7">
        <f>$E$68+(A21*$I$68)+(B21*$H$68)</f>
        <v>71.670439999999985</v>
      </c>
      <c r="F21" s="7">
        <f>$E$69+(A21*$I$69)+(B21*$H$69)</f>
        <v>73.738</v>
      </c>
      <c r="G21" s="7">
        <f>$E$70+(A21*$I$70)+(B21*$H$70)</f>
        <v>77.518000000000001</v>
      </c>
      <c r="H21" s="7">
        <f>$E$71+(A21*$I$71)+(B21*$H$71)</f>
        <v>77.338000000000008</v>
      </c>
      <c r="I21" s="7">
        <f>$E$72+(A21*$I$72)+(B21*$H$72)</f>
        <v>81.118000000000009</v>
      </c>
      <c r="J21" s="8">
        <f t="shared" si="5"/>
        <v>69.325879999999998</v>
      </c>
      <c r="K21" s="7">
        <f t="shared" si="1"/>
        <v>63.675880000000006</v>
      </c>
      <c r="L21">
        <f t="shared" si="3"/>
        <v>6000</v>
      </c>
    </row>
    <row r="22" spans="1:12" hidden="1" x14ac:dyDescent="0.25">
      <c r="A22">
        <f t="shared" si="6"/>
        <v>210</v>
      </c>
      <c r="B22">
        <f t="shared" si="4"/>
        <v>300</v>
      </c>
      <c r="C22" s="7">
        <f>$E$66+(A22+B22)*$I$66</f>
        <v>83.33175</v>
      </c>
      <c r="D22" s="8">
        <f t="shared" si="0"/>
        <v>76.888679999999994</v>
      </c>
      <c r="E22" s="7">
        <f>$E$68+(A22*$I$68)+(B22*$H$68)</f>
        <v>73.094039999999993</v>
      </c>
      <c r="F22" s="7">
        <f>$E$69+(A22*$I$69)+(B22*$H$69)</f>
        <v>75.108360000000005</v>
      </c>
      <c r="G22" s="7">
        <f>$E$70+(A22*$I$70)+(B22*$H$70)</f>
        <v>78.888360000000006</v>
      </c>
      <c r="H22" s="7">
        <f>$E$71+(A22*$I$71)+(B22*$H$71)</f>
        <v>78.776759999999996</v>
      </c>
      <c r="I22" s="7">
        <f>$E$72+(A22*$I$72)+(B22*$H$72)</f>
        <v>82.556759999999997</v>
      </c>
      <c r="J22" s="8">
        <f t="shared" si="5"/>
        <v>70.585080000000005</v>
      </c>
      <c r="K22" s="7">
        <f t="shared" si="1"/>
        <v>64.82208</v>
      </c>
      <c r="L22">
        <f t="shared" si="3"/>
        <v>6120</v>
      </c>
    </row>
    <row r="23" spans="1:12" hidden="1" x14ac:dyDescent="0.25">
      <c r="A23">
        <f t="shared" si="6"/>
        <v>220</v>
      </c>
      <c r="B23">
        <f t="shared" si="4"/>
        <v>300</v>
      </c>
      <c r="C23" s="7">
        <f>$E$66+(A23+B23)*$I$66</f>
        <v>84.917159999999996</v>
      </c>
      <c r="D23" s="8">
        <f t="shared" si="0"/>
        <v>78.271479999999997</v>
      </c>
      <c r="E23" s="7">
        <f>$E$68+(A23*$I$68)+(B23*$H$68)</f>
        <v>74.51764</v>
      </c>
      <c r="F23" s="7">
        <f>$E$69+(A23*$I$69)+(B23*$H$69)</f>
        <v>76.478719999999996</v>
      </c>
      <c r="G23" s="7">
        <f>$E$70+(A23*$I$70)+(B23*$H$70)</f>
        <v>80.258719999999997</v>
      </c>
      <c r="H23" s="7">
        <f>$E$71+(A23*$I$71)+(B23*$H$71)</f>
        <v>80.215519999999998</v>
      </c>
      <c r="I23" s="7">
        <f>$E$72+(A23*$I$72)+(B23*$H$72)</f>
        <v>83.995519999999999</v>
      </c>
      <c r="J23" s="8">
        <f t="shared" si="5"/>
        <v>71.844280000000012</v>
      </c>
      <c r="K23" s="7">
        <f t="shared" si="1"/>
        <v>65.968280000000007</v>
      </c>
      <c r="L23">
        <f t="shared" si="3"/>
        <v>6240</v>
      </c>
    </row>
    <row r="24" spans="1:12" hidden="1" x14ac:dyDescent="0.25">
      <c r="A24">
        <f t="shared" si="6"/>
        <v>230</v>
      </c>
      <c r="B24">
        <f t="shared" si="4"/>
        <v>300</v>
      </c>
      <c r="C24" s="7">
        <f>$E$66+(A24+B24)*$I$66</f>
        <v>86.502569999999992</v>
      </c>
      <c r="D24" s="8">
        <f t="shared" si="0"/>
        <v>79.65428</v>
      </c>
      <c r="E24" s="7">
        <f>$E$68+(A24*$I$68)+(B24*$H$68)</f>
        <v>75.941239999999993</v>
      </c>
      <c r="F24" s="7">
        <f>$E$69+(A24*$I$69)+(B24*$H$69)</f>
        <v>77.849080000000001</v>
      </c>
      <c r="G24" s="7">
        <f>$E$70+(A24*$I$70)+(B24*$H$70)</f>
        <v>81.629080000000002</v>
      </c>
      <c r="H24" s="7">
        <f>$E$71+(A24*$I$71)+(B24*$H$71)</f>
        <v>81.65428</v>
      </c>
      <c r="I24" s="7">
        <f>$E$72+(A24*$I$72)+(B24*$H$72)</f>
        <v>85.434280000000001</v>
      </c>
      <c r="J24" s="8">
        <f t="shared" si="5"/>
        <v>73.103480000000005</v>
      </c>
      <c r="K24" s="7">
        <f t="shared" si="1"/>
        <v>67.11448</v>
      </c>
      <c r="L24">
        <f t="shared" si="3"/>
        <v>6360</v>
      </c>
    </row>
    <row r="25" spans="1:12" hidden="1" x14ac:dyDescent="0.25">
      <c r="A25">
        <f t="shared" si="6"/>
        <v>240</v>
      </c>
      <c r="B25">
        <f t="shared" si="4"/>
        <v>300</v>
      </c>
      <c r="C25" s="7">
        <f>$E$66+(A25+B25)*$I$66</f>
        <v>88.087980000000002</v>
      </c>
      <c r="D25" s="8">
        <f t="shared" si="0"/>
        <v>81.037080000000003</v>
      </c>
      <c r="E25" s="7">
        <f>$E$68+(A25*$I$68)+(B25*$H$68)</f>
        <v>77.364839999999987</v>
      </c>
      <c r="F25" s="7">
        <f>$E$69+(A25*$I$69)+(B25*$H$69)</f>
        <v>79.219439999999992</v>
      </c>
      <c r="G25" s="7">
        <f>$E$70+(A25*$I$70)+(B25*$H$70)</f>
        <v>82.999439999999993</v>
      </c>
      <c r="H25" s="7">
        <f>$E$71+(A25*$I$71)+(B25*$H$71)</f>
        <v>83.093040000000002</v>
      </c>
      <c r="I25" s="7">
        <f>$E$72+(A25*$I$72)+(B25*$H$72)</f>
        <v>86.873040000000003</v>
      </c>
      <c r="J25" s="8">
        <f t="shared" si="5"/>
        <v>74.362680000000012</v>
      </c>
      <c r="K25" s="7">
        <f t="shared" si="1"/>
        <v>68.260680000000008</v>
      </c>
      <c r="L25">
        <f t="shared" si="3"/>
        <v>6480</v>
      </c>
    </row>
    <row r="26" spans="1:12" x14ac:dyDescent="0.25">
      <c r="A26">
        <f t="shared" si="6"/>
        <v>250</v>
      </c>
      <c r="B26">
        <f t="shared" si="4"/>
        <v>300</v>
      </c>
      <c r="C26" s="7">
        <f>$E$66+(A26+B26)*$I$66</f>
        <v>89.673389999999998</v>
      </c>
      <c r="D26" s="8">
        <f t="shared" si="0"/>
        <v>82.419879999999992</v>
      </c>
      <c r="E26" s="7">
        <f>$E$68+(A26*$I$68)+(B26*$H$68)</f>
        <v>78.788439999999994</v>
      </c>
      <c r="F26" s="7">
        <f>$E$69+(A26*$I$69)+(B26*$H$69)</f>
        <v>80.589799999999997</v>
      </c>
      <c r="G26" s="7">
        <f>$E$70+(A26*$I$70)+(B26*$H$70)</f>
        <v>84.369799999999998</v>
      </c>
      <c r="H26" s="7">
        <f>$E$71+(A26*$I$71)+(B26*$H$71)</f>
        <v>84.531800000000004</v>
      </c>
      <c r="I26" s="7">
        <f>$E$72+(A26*$I$72)+(B26*$H$72)</f>
        <v>88.311800000000005</v>
      </c>
      <c r="J26" s="8">
        <f t="shared" si="5"/>
        <v>75.621880000000004</v>
      </c>
      <c r="K26" s="7">
        <f t="shared" si="1"/>
        <v>69.406880000000001</v>
      </c>
      <c r="L26">
        <f t="shared" si="3"/>
        <v>6600</v>
      </c>
    </row>
    <row r="27" spans="1:12" hidden="1" x14ac:dyDescent="0.25">
      <c r="A27">
        <f t="shared" si="6"/>
        <v>260</v>
      </c>
      <c r="B27">
        <f t="shared" si="4"/>
        <v>300</v>
      </c>
      <c r="C27" s="7">
        <f>$E$66+(A27+B27)*$I$66</f>
        <v>91.258799999999994</v>
      </c>
      <c r="D27" s="8">
        <f t="shared" si="0"/>
        <v>83.802679999999995</v>
      </c>
      <c r="E27" s="7">
        <f>$E$68+(A27*$I$68)+(B27*$H$68)</f>
        <v>80.212040000000002</v>
      </c>
      <c r="F27" s="7">
        <f>$E$69+(A27*$I$69)+(B27*$H$69)</f>
        <v>81.960160000000002</v>
      </c>
      <c r="G27" s="7">
        <f>$E$70+(A27*$I$70)+(B27*$H$70)</f>
        <v>85.740160000000003</v>
      </c>
      <c r="H27" s="7">
        <f>$E$71+(A27*$I$71)+(B27*$H$71)</f>
        <v>85.970560000000006</v>
      </c>
      <c r="I27" s="7">
        <f>$E$72+(A27*$I$72)+(B27*$H$72)</f>
        <v>89.750560000000007</v>
      </c>
      <c r="J27" s="8">
        <f t="shared" si="5"/>
        <v>76.881080000000011</v>
      </c>
      <c r="K27" s="7">
        <f t="shared" si="1"/>
        <v>70.553079999999994</v>
      </c>
      <c r="L27">
        <f t="shared" si="3"/>
        <v>6720</v>
      </c>
    </row>
    <row r="28" spans="1:12" hidden="1" x14ac:dyDescent="0.25">
      <c r="A28">
        <f t="shared" si="6"/>
        <v>270</v>
      </c>
      <c r="B28">
        <f t="shared" si="4"/>
        <v>300</v>
      </c>
      <c r="C28" s="7">
        <f>$E$66+(A28+B28)*$I$66</f>
        <v>92.844210000000004</v>
      </c>
      <c r="D28" s="8">
        <f t="shared" si="0"/>
        <v>85.185479999999998</v>
      </c>
      <c r="E28" s="7">
        <f>$E$68+(A28*$I$68)+(B28*$H$68)</f>
        <v>81.635639999999995</v>
      </c>
      <c r="F28" s="7">
        <f>$E$69+(A28*$I$69)+(B28*$H$69)</f>
        <v>83.330519999999993</v>
      </c>
      <c r="G28" s="7">
        <f>$E$70+(A28*$I$70)+(B28*$H$70)</f>
        <v>87.110519999999994</v>
      </c>
      <c r="H28" s="7">
        <f>$E$71+(A28*$I$71)+(B28*$H$71)</f>
        <v>87.409320000000008</v>
      </c>
      <c r="I28" s="7">
        <f>$E$72+(A28*$I$72)+(B28*$H$72)</f>
        <v>91.189320000000009</v>
      </c>
      <c r="J28" s="8">
        <f t="shared" si="5"/>
        <v>78.140280000000004</v>
      </c>
      <c r="K28" s="7">
        <f t="shared" si="1"/>
        <v>71.699280000000002</v>
      </c>
      <c r="L28">
        <f t="shared" si="3"/>
        <v>6840</v>
      </c>
    </row>
    <row r="29" spans="1:12" hidden="1" x14ac:dyDescent="0.25">
      <c r="A29">
        <f t="shared" si="6"/>
        <v>280</v>
      </c>
      <c r="B29">
        <f t="shared" si="4"/>
        <v>300</v>
      </c>
      <c r="C29" s="7">
        <f>$E$66+(A29+B29)*$I$66</f>
        <v>94.42962</v>
      </c>
      <c r="D29" s="8">
        <f t="shared" si="0"/>
        <v>86.568280000000001</v>
      </c>
      <c r="E29" s="7">
        <f>$E$68+(A29*$I$68)+(B29*$H$68)</f>
        <v>83.059239999999988</v>
      </c>
      <c r="F29" s="7">
        <f>$E$69+(A29*$I$69)+(B29*$H$69)</f>
        <v>84.700879999999998</v>
      </c>
      <c r="G29" s="7">
        <f>$E$70+(A29*$I$70)+(B29*$H$70)</f>
        <v>88.480879999999999</v>
      </c>
      <c r="H29" s="7">
        <f>$E$71+(A29*$I$71)+(B29*$H$71)</f>
        <v>88.84808000000001</v>
      </c>
      <c r="I29" s="7">
        <f>$E$72+(A29*$I$72)+(B29*$H$72)</f>
        <v>92.628080000000011</v>
      </c>
      <c r="J29" s="8">
        <f t="shared" si="5"/>
        <v>79.399480000000011</v>
      </c>
      <c r="K29" s="7">
        <f t="shared" si="1"/>
        <v>72.845480000000009</v>
      </c>
      <c r="L29">
        <f t="shared" si="3"/>
        <v>6960</v>
      </c>
    </row>
    <row r="30" spans="1:12" hidden="1" x14ac:dyDescent="0.25">
      <c r="A30">
        <f t="shared" si="6"/>
        <v>290</v>
      </c>
      <c r="B30">
        <f t="shared" si="4"/>
        <v>300</v>
      </c>
      <c r="C30" s="7">
        <f>$E$66+(A30+B30)*$I$66</f>
        <v>96.015029999999996</v>
      </c>
      <c r="D30" s="8">
        <f t="shared" si="0"/>
        <v>87.95107999999999</v>
      </c>
      <c r="E30" s="7">
        <f>$E$68+(A30*$I$68)+(B30*$H$68)</f>
        <v>84.482839999999996</v>
      </c>
      <c r="F30" s="7">
        <f>$E$69+(A30*$I$69)+(B30*$H$69)</f>
        <v>86.071240000000003</v>
      </c>
      <c r="G30" s="7">
        <f>$E$70+(A30*$I$70)+(B30*$H$70)</f>
        <v>89.851240000000004</v>
      </c>
      <c r="H30" s="7">
        <f>$E$71+(A30*$I$71)+(B30*$H$71)</f>
        <v>90.286840000000012</v>
      </c>
      <c r="I30" s="7">
        <f>$E$72+(A30*$I$72)+(B30*$H$72)</f>
        <v>94.066840000000013</v>
      </c>
      <c r="J30" s="8">
        <f t="shared" si="5"/>
        <v>80.658680000000004</v>
      </c>
      <c r="K30" s="7">
        <f t="shared" si="1"/>
        <v>73.991680000000002</v>
      </c>
      <c r="L30">
        <f t="shared" si="3"/>
        <v>7080</v>
      </c>
    </row>
    <row r="31" spans="1:12" x14ac:dyDescent="0.25">
      <c r="A31">
        <f t="shared" si="6"/>
        <v>300</v>
      </c>
      <c r="B31">
        <f t="shared" si="4"/>
        <v>300</v>
      </c>
      <c r="C31" s="7">
        <f>$E$66+(A31+B31)*$I$66</f>
        <v>97.600439999999992</v>
      </c>
      <c r="D31" s="8">
        <f t="shared" si="0"/>
        <v>89.333879999999994</v>
      </c>
      <c r="E31" s="7">
        <f>$E$68+(A31*$I$68)+(B31*$H$68)</f>
        <v>85.906440000000003</v>
      </c>
      <c r="F31" s="7">
        <f>$E$69+(A31*$I$69)+(B31*$H$69)</f>
        <v>87.441599999999994</v>
      </c>
      <c r="G31" s="7">
        <f>$E$70+(A31*$I$70)+(B31*$H$70)</f>
        <v>91.221599999999995</v>
      </c>
      <c r="H31" s="7">
        <f>$E$71+(A31*$I$71)+(B31*$H$71)</f>
        <v>91.725600000000014</v>
      </c>
      <c r="I31" s="7">
        <f>$E$72+(A31*$I$72)+(B31*$H$72)</f>
        <v>95.505600000000015</v>
      </c>
      <c r="J31" s="8">
        <f t="shared" si="5"/>
        <v>81.917880000000011</v>
      </c>
      <c r="K31" s="7">
        <f t="shared" si="1"/>
        <v>75.137879999999996</v>
      </c>
      <c r="L31">
        <f t="shared" si="3"/>
        <v>7200</v>
      </c>
    </row>
    <row r="32" spans="1:12" hidden="1" x14ac:dyDescent="0.25">
      <c r="A32">
        <f t="shared" si="6"/>
        <v>310</v>
      </c>
      <c r="B32">
        <f t="shared" si="4"/>
        <v>300</v>
      </c>
      <c r="C32" s="7">
        <f>$E$66+(A32+B32)*$I$66</f>
        <v>99.185850000000002</v>
      </c>
      <c r="D32" s="8">
        <f t="shared" si="0"/>
        <v>90.716679999999997</v>
      </c>
      <c r="E32" s="7">
        <f>$E$68+(A32*$I$68)+(B32*$H$68)</f>
        <v>87.330039999999997</v>
      </c>
      <c r="F32" s="7">
        <f>$E$69+(A32*$I$69)+(B32*$H$69)</f>
        <v>88.811959999999999</v>
      </c>
      <c r="G32" s="7">
        <f>$E$70+(A32*$I$70)+(B32*$H$70)</f>
        <v>92.59196</v>
      </c>
      <c r="H32" s="7">
        <f>$E$71+(A32*$I$71)+(B32*$H$71)</f>
        <v>93.164360000000002</v>
      </c>
      <c r="I32" s="7">
        <f>$E$72+(A32*$I$72)+(B32*$H$72)</f>
        <v>96.944360000000003</v>
      </c>
      <c r="J32" s="8">
        <f t="shared" si="5"/>
        <v>83.177080000000004</v>
      </c>
      <c r="K32" s="7">
        <f t="shared" si="1"/>
        <v>76.284080000000003</v>
      </c>
      <c r="L32">
        <f t="shared" si="3"/>
        <v>7320</v>
      </c>
    </row>
    <row r="33" spans="1:12" hidden="1" x14ac:dyDescent="0.25">
      <c r="A33">
        <f t="shared" si="6"/>
        <v>320</v>
      </c>
      <c r="B33">
        <f t="shared" si="4"/>
        <v>300</v>
      </c>
      <c r="C33" s="7">
        <f>$E$66+(A33+B33)*$I$66</f>
        <v>100.77126</v>
      </c>
      <c r="D33" s="8">
        <f t="shared" si="0"/>
        <v>92.09948</v>
      </c>
      <c r="E33" s="7">
        <f>$E$68+(A33*$I$68)+(B33*$H$68)</f>
        <v>88.75363999999999</v>
      </c>
      <c r="F33" s="7">
        <f>$E$69+(A33*$I$69)+(B33*$H$69)</f>
        <v>90.18231999999999</v>
      </c>
      <c r="G33" s="7">
        <f>$E$70+(A33*$I$70)+(B33*$H$70)</f>
        <v>93.962319999999991</v>
      </c>
      <c r="H33" s="7">
        <f>$E$71+(A33*$I$71)+(B33*$H$71)</f>
        <v>94.603120000000004</v>
      </c>
      <c r="I33" s="7">
        <f>$E$72+(A33*$I$72)+(B33*$H$72)</f>
        <v>98.383120000000005</v>
      </c>
      <c r="J33" s="8">
        <f t="shared" si="5"/>
        <v>84.436280000000011</v>
      </c>
      <c r="K33" s="7">
        <f t="shared" si="1"/>
        <v>77.430279999999996</v>
      </c>
      <c r="L33">
        <f t="shared" si="3"/>
        <v>7440</v>
      </c>
    </row>
    <row r="34" spans="1:12" hidden="1" x14ac:dyDescent="0.25">
      <c r="A34">
        <f t="shared" si="6"/>
        <v>330</v>
      </c>
      <c r="B34">
        <f t="shared" si="4"/>
        <v>300</v>
      </c>
      <c r="C34" s="7">
        <f>$E$66+(A34+B34)*$I$66</f>
        <v>102.35666999999999</v>
      </c>
      <c r="D34" s="8">
        <f t="shared" si="0"/>
        <v>93.482279999999989</v>
      </c>
      <c r="E34" s="7">
        <f>$E$68+(A34*$I$68)+(B34*$H$68)</f>
        <v>90.177239999999983</v>
      </c>
      <c r="F34" s="7">
        <f>$E$69+(A34*$I$69)+(B34*$H$69)</f>
        <v>91.552679999999995</v>
      </c>
      <c r="G34" s="7">
        <f>$E$70+(A34*$I$70)+(B34*$H$70)</f>
        <v>95.332679999999996</v>
      </c>
      <c r="H34" s="7">
        <f>$E$71+(A34*$I$71)+(B34*$H$71)</f>
        <v>96.041880000000006</v>
      </c>
      <c r="I34" s="7">
        <f>$E$72+(A34*$I$72)+(B34*$H$72)</f>
        <v>99.821880000000007</v>
      </c>
      <c r="J34" s="8">
        <f t="shared" si="5"/>
        <v>85.695480000000003</v>
      </c>
      <c r="K34" s="7">
        <f t="shared" si="1"/>
        <v>78.576480000000004</v>
      </c>
      <c r="L34">
        <f t="shared" si="3"/>
        <v>7560</v>
      </c>
    </row>
    <row r="35" spans="1:12" hidden="1" x14ac:dyDescent="0.25">
      <c r="A35">
        <f t="shared" si="6"/>
        <v>340</v>
      </c>
      <c r="B35">
        <f t="shared" si="4"/>
        <v>300</v>
      </c>
      <c r="C35" s="7">
        <f>$E$66+(A35+B35)*$I$66</f>
        <v>103.94208</v>
      </c>
      <c r="D35" s="8">
        <f t="shared" si="0"/>
        <v>94.865079999999992</v>
      </c>
      <c r="E35" s="7">
        <f>$E$68+(A35*$I$68)+(B35*$H$68)</f>
        <v>91.600839999999991</v>
      </c>
      <c r="F35" s="7">
        <f>$E$69+(A35*$I$69)+(B35*$H$69)</f>
        <v>92.92304</v>
      </c>
      <c r="G35" s="7">
        <f>$E$70+(A35*$I$70)+(B35*$H$70)</f>
        <v>96.703040000000001</v>
      </c>
      <c r="H35" s="7">
        <f>$E$71+(A35*$I$71)+(B35*$H$71)</f>
        <v>97.480639999999994</v>
      </c>
      <c r="I35" s="7">
        <f>$E$72+(A35*$I$72)+(B35*$H$72)</f>
        <v>101.26064</v>
      </c>
      <c r="J35" s="8">
        <f t="shared" si="5"/>
        <v>86.95468000000001</v>
      </c>
      <c r="K35" s="7">
        <f t="shared" si="1"/>
        <v>79.722679999999997</v>
      </c>
      <c r="L35">
        <f t="shared" si="3"/>
        <v>7680</v>
      </c>
    </row>
    <row r="36" spans="1:12" x14ac:dyDescent="0.25">
      <c r="A36">
        <f t="shared" si="6"/>
        <v>350</v>
      </c>
      <c r="B36">
        <f t="shared" si="4"/>
        <v>300</v>
      </c>
      <c r="C36" s="7">
        <f>$E$66+(A36+B36)*$I$66</f>
        <v>105.52749</v>
      </c>
      <c r="D36" s="8">
        <f t="shared" si="0"/>
        <v>96.247879999999995</v>
      </c>
      <c r="E36" s="7">
        <f>$E$68+(A36*$I$68)+(B36*$H$68)</f>
        <v>93.024439999999998</v>
      </c>
      <c r="F36" s="7">
        <f>$E$69+(A36*$I$69)+(B36*$H$69)</f>
        <v>94.293399999999991</v>
      </c>
      <c r="G36" s="7">
        <f>$E$70+(A36*$I$70)+(B36*$H$70)</f>
        <v>98.073399999999992</v>
      </c>
      <c r="H36" s="7">
        <f>$E$71+(A36*$I$71)+(B36*$H$71)</f>
        <v>98.91940000000001</v>
      </c>
      <c r="I36" s="7">
        <f>$E$72+(A36*$I$72)+(B36*$H$72)</f>
        <v>102.6994</v>
      </c>
      <c r="J36" s="8">
        <f t="shared" si="5"/>
        <v>88.213880000000003</v>
      </c>
      <c r="K36" s="7">
        <f t="shared" si="1"/>
        <v>80.86887999999999</v>
      </c>
      <c r="L36">
        <f t="shared" si="3"/>
        <v>7800</v>
      </c>
    </row>
    <row r="37" spans="1:12" hidden="1" x14ac:dyDescent="0.25">
      <c r="A37">
        <f t="shared" si="6"/>
        <v>360</v>
      </c>
      <c r="B37">
        <f t="shared" si="4"/>
        <v>300</v>
      </c>
      <c r="C37" s="7">
        <f>$E$66+(A37+B37)*$I$66</f>
        <v>107.1129</v>
      </c>
      <c r="D37" s="8">
        <f t="shared" si="0"/>
        <v>97.630679999999998</v>
      </c>
      <c r="E37" s="7">
        <f>$E$68+(A37*$I$68)+(B37*$H$68)</f>
        <v>94.448039999999992</v>
      </c>
      <c r="F37" s="7">
        <f>$E$69+(A37*$I$69)+(B37*$H$69)</f>
        <v>95.663759999999996</v>
      </c>
      <c r="G37" s="7">
        <f>$E$70+(A37*$I$70)+(B37*$H$70)</f>
        <v>99.443759999999997</v>
      </c>
      <c r="H37" s="7">
        <f>$E$71+(A37*$I$71)+(B37*$H$71)</f>
        <v>100.35816000000001</v>
      </c>
      <c r="I37" s="7">
        <f>$E$72+(A37*$I$72)+(B37*$H$72)</f>
        <v>104.13816</v>
      </c>
      <c r="J37" s="8">
        <f t="shared" si="5"/>
        <v>89.47308000000001</v>
      </c>
      <c r="K37" s="7">
        <f t="shared" si="1"/>
        <v>82.015079999999998</v>
      </c>
      <c r="L37">
        <f t="shared" si="3"/>
        <v>7920</v>
      </c>
    </row>
    <row r="38" spans="1:12" hidden="1" x14ac:dyDescent="0.25">
      <c r="A38">
        <f t="shared" si="6"/>
        <v>370</v>
      </c>
      <c r="B38">
        <f t="shared" si="4"/>
        <v>300</v>
      </c>
      <c r="C38" s="7">
        <f>$E$66+(A38+B38)*$I$66</f>
        <v>108.69830999999999</v>
      </c>
      <c r="D38" s="8">
        <f>$E$67+(A38+B38)*$I$67</f>
        <v>99.013480000000001</v>
      </c>
      <c r="E38" s="7">
        <f>$E$68+(A38*$I$68)+(B38*$H$68)</f>
        <v>95.871639999999985</v>
      </c>
      <c r="F38" s="7">
        <f>$E$69+(A38*$I$69)+(B38*$H$69)</f>
        <v>97.034120000000001</v>
      </c>
      <c r="G38" s="7">
        <f>$E$70+(A38*$I$70)+(B38*$H$70)</f>
        <v>100.81412</v>
      </c>
      <c r="H38" s="7">
        <f>$E$71+(A38*$I$71)+(B38*$H$71)</f>
        <v>101.79692000000001</v>
      </c>
      <c r="I38" s="7">
        <f>$E$72+(A38*$I$72)+(B38*$H$72)</f>
        <v>105.57692</v>
      </c>
      <c r="J38" s="8">
        <f t="shared" si="5"/>
        <v>90.732280000000003</v>
      </c>
      <c r="K38" s="7">
        <f t="shared" si="1"/>
        <v>83.161280000000005</v>
      </c>
      <c r="L38">
        <f t="shared" si="3"/>
        <v>8040</v>
      </c>
    </row>
    <row r="39" spans="1:12" hidden="1" x14ac:dyDescent="0.25">
      <c r="A39">
        <f t="shared" si="6"/>
        <v>380</v>
      </c>
      <c r="B39">
        <f t="shared" si="4"/>
        <v>300</v>
      </c>
      <c r="C39" s="7">
        <f>$E$66+(A39+B39)*$I$66</f>
        <v>110.28372</v>
      </c>
      <c r="D39" s="8">
        <f>$E$67+(A39+B39)*$I$67</f>
        <v>100.39627999999999</v>
      </c>
      <c r="E39" s="7">
        <f>$E$68+(A39*$I$68)+(B39*$H$68)</f>
        <v>97.295239999999993</v>
      </c>
      <c r="F39" s="7">
        <f>$E$69+(A39*$I$69)+(B39*$H$69)</f>
        <v>98.404480000000007</v>
      </c>
      <c r="G39" s="7">
        <f>$E$70+(A39*$I$70)+(B39*$H$70)</f>
        <v>102.18448000000001</v>
      </c>
      <c r="H39" s="7">
        <f>$E$71+(A39*$I$71)+(B39*$H$71)</f>
        <v>103.23568</v>
      </c>
      <c r="I39" s="7">
        <f>$E$72+(A39*$I$72)+(B39*$H$72)</f>
        <v>107.01568</v>
      </c>
      <c r="J39" s="8">
        <f t="shared" si="5"/>
        <v>91.99148000000001</v>
      </c>
      <c r="K39" s="7">
        <f t="shared" si="1"/>
        <v>84.307479999999998</v>
      </c>
      <c r="L39">
        <f t="shared" si="3"/>
        <v>8160</v>
      </c>
    </row>
    <row r="40" spans="1:12" hidden="1" x14ac:dyDescent="0.25">
      <c r="A40">
        <f t="shared" si="6"/>
        <v>390</v>
      </c>
      <c r="B40">
        <f t="shared" si="4"/>
        <v>300</v>
      </c>
      <c r="C40" s="7">
        <f>$E$66+(A40+B40)*$I$66</f>
        <v>111.86913</v>
      </c>
      <c r="D40" s="8">
        <f>$E$67+(A40+B40)*$I$67</f>
        <v>101.77907999999999</v>
      </c>
      <c r="E40" s="7">
        <f>$E$68+(A40*$I$68)+(B40*$H$68)</f>
        <v>98.718839999999986</v>
      </c>
      <c r="F40" s="7">
        <f>$E$69+(A40*$I$69)+(B40*$H$69)</f>
        <v>99.774839999999998</v>
      </c>
      <c r="G40" s="7">
        <f>$E$70+(A40*$I$70)+(B40*$H$70)</f>
        <v>103.55484</v>
      </c>
      <c r="H40" s="7">
        <f>$E$71+(A40*$I$71)+(B40*$H$71)</f>
        <v>104.67444</v>
      </c>
      <c r="I40" s="7">
        <f>$E$72+(A40*$I$72)+(B40*$H$72)</f>
        <v>108.45444000000001</v>
      </c>
      <c r="J40" s="8">
        <f t="shared" si="5"/>
        <v>93.250680000000003</v>
      </c>
      <c r="K40" s="7">
        <f t="shared" si="1"/>
        <v>85.453679999999991</v>
      </c>
      <c r="L40">
        <f t="shared" si="3"/>
        <v>8280</v>
      </c>
    </row>
    <row r="41" spans="1:12" x14ac:dyDescent="0.25">
      <c r="A41">
        <f t="shared" si="6"/>
        <v>400</v>
      </c>
      <c r="B41">
        <f t="shared" si="4"/>
        <v>300</v>
      </c>
      <c r="C41" s="7">
        <f>$E$66+(A41+B41)*$I$66</f>
        <v>113.45453999999999</v>
      </c>
      <c r="D41" s="8">
        <f>$E$67+(A41+B41)*$I$67</f>
        <v>103.16188</v>
      </c>
      <c r="E41" s="7">
        <f>$E$68+(A41*$I$68)+(B41*$H$68)</f>
        <v>100.14243999999999</v>
      </c>
      <c r="F41" s="7">
        <f>$E$69+(A41*$I$69)+(B41*$H$69)</f>
        <v>101.1452</v>
      </c>
      <c r="G41" s="7">
        <f>$E$70+(A41*$I$70)+(B41*$H$70)</f>
        <v>104.9252</v>
      </c>
      <c r="H41" s="7">
        <f>$E$71+(A41*$I$71)+(B41*$H$71)</f>
        <v>106.11320000000001</v>
      </c>
      <c r="I41" s="7">
        <f>$E$72+(A41*$I$72)+(B41*$H$72)</f>
        <v>109.89320000000001</v>
      </c>
      <c r="J41" s="8">
        <f t="shared" si="5"/>
        <v>94.50988000000001</v>
      </c>
      <c r="K41" s="7">
        <f t="shared" si="1"/>
        <v>86.599879999999999</v>
      </c>
      <c r="L41">
        <f t="shared" si="3"/>
        <v>8400</v>
      </c>
    </row>
    <row r="42" spans="1:12" hidden="1" x14ac:dyDescent="0.25">
      <c r="A42">
        <f t="shared" si="6"/>
        <v>410</v>
      </c>
      <c r="B42">
        <f t="shared" si="4"/>
        <v>300</v>
      </c>
      <c r="C42" s="7">
        <f>$E$66+(A42+B42)*$I$66</f>
        <v>115.03994999999999</v>
      </c>
      <c r="D42" s="8">
        <f>$E$67+(A42+B42)*$I$67</f>
        <v>104.54468</v>
      </c>
      <c r="E42" s="7">
        <f>$E$68+(A42*$I$68)+(B42*$H$68)</f>
        <v>101.56603999999999</v>
      </c>
      <c r="F42" s="7">
        <f>$E$69+(A42*$I$69)+(B42*$H$69)</f>
        <v>102.51556000000001</v>
      </c>
      <c r="G42" s="7">
        <f>$E$70+(A42*$I$70)+(B42*$H$70)</f>
        <v>106.29555999999999</v>
      </c>
      <c r="H42" s="7">
        <f>$E$71+(A42*$I$71)+(B42*$H$71)</f>
        <v>107.55196000000001</v>
      </c>
      <c r="I42" s="7">
        <f>$E$72+(A42*$I$72)+(B42*$H$72)</f>
        <v>111.33196000000001</v>
      </c>
      <c r="J42" s="8">
        <f t="shared" si="5"/>
        <v>95.769080000000002</v>
      </c>
      <c r="K42" s="7">
        <f t="shared" si="1"/>
        <v>87.746080000000006</v>
      </c>
      <c r="L42">
        <f t="shared" si="3"/>
        <v>8520</v>
      </c>
    </row>
    <row r="43" spans="1:12" hidden="1" x14ac:dyDescent="0.25">
      <c r="A43">
        <f t="shared" si="6"/>
        <v>420</v>
      </c>
      <c r="B43">
        <f t="shared" si="4"/>
        <v>300</v>
      </c>
      <c r="C43" s="7">
        <f>$E$66+(A43+B43)*$I$66</f>
        <v>116.62536</v>
      </c>
      <c r="D43" s="8">
        <f>$E$67+(A43+B43)*$I$67</f>
        <v>105.92747999999999</v>
      </c>
      <c r="E43" s="7">
        <f>$E$68+(A43*$I$68)+(B43*$H$68)</f>
        <v>102.98963999999999</v>
      </c>
      <c r="F43" s="7">
        <f>$E$69+(A43*$I$69)+(B43*$H$69)</f>
        <v>103.88592</v>
      </c>
      <c r="G43" s="7">
        <f>$E$70+(A43*$I$70)+(B43*$H$70)</f>
        <v>107.66592</v>
      </c>
      <c r="H43" s="7">
        <f>$E$71+(A43*$I$71)+(B43*$H$71)</f>
        <v>108.99072000000001</v>
      </c>
      <c r="I43" s="7">
        <f>$E$72+(A43*$I$72)+(B43*$H$72)</f>
        <v>112.77072000000001</v>
      </c>
      <c r="J43" s="8">
        <f t="shared" si="5"/>
        <v>97.028280000000009</v>
      </c>
      <c r="K43" s="7">
        <f t="shared" si="1"/>
        <v>88.89228</v>
      </c>
      <c r="L43">
        <f t="shared" si="3"/>
        <v>8640</v>
      </c>
    </row>
    <row r="44" spans="1:12" hidden="1" x14ac:dyDescent="0.25">
      <c r="A44">
        <f t="shared" si="6"/>
        <v>430</v>
      </c>
      <c r="B44">
        <f t="shared" si="4"/>
        <v>300</v>
      </c>
      <c r="C44" s="7">
        <f>$E$66+(A44+B44)*$I$66</f>
        <v>118.21077</v>
      </c>
      <c r="D44" s="8">
        <f>$E$67+(A44+B44)*$I$67</f>
        <v>107.31027999999999</v>
      </c>
      <c r="E44" s="7">
        <f>$E$68+(A44*$I$68)+(B44*$H$68)</f>
        <v>104.41323999999999</v>
      </c>
      <c r="F44" s="7">
        <f>$E$69+(A44*$I$69)+(B44*$H$69)</f>
        <v>105.25628</v>
      </c>
      <c r="G44" s="7">
        <f>$E$70+(A44*$I$70)+(B44*$H$70)</f>
        <v>109.03628</v>
      </c>
      <c r="H44" s="7">
        <f>$E$71+(A44*$I$71)+(B44*$H$71)</f>
        <v>110.42948000000001</v>
      </c>
      <c r="I44" s="7">
        <f>$E$72+(A44*$I$72)+(B44*$H$72)</f>
        <v>114.20948000000001</v>
      </c>
      <c r="J44" s="8">
        <f t="shared" si="5"/>
        <v>98.287480000000002</v>
      </c>
      <c r="K44" s="7">
        <f t="shared" si="1"/>
        <v>90.038479999999993</v>
      </c>
      <c r="L44">
        <f t="shared" si="3"/>
        <v>8760</v>
      </c>
    </row>
    <row r="45" spans="1:12" hidden="1" x14ac:dyDescent="0.25">
      <c r="A45">
        <f t="shared" si="6"/>
        <v>440</v>
      </c>
      <c r="B45">
        <f t="shared" si="4"/>
        <v>300</v>
      </c>
      <c r="C45" s="7">
        <f>$E$66+(A45+B45)*$I$66</f>
        <v>119.79617999999999</v>
      </c>
      <c r="D45" s="8">
        <f>$E$67+(A45+B45)*$I$67</f>
        <v>108.69307999999999</v>
      </c>
      <c r="E45" s="7">
        <f>$E$68+(A45*$I$68)+(B45*$H$68)</f>
        <v>105.83684</v>
      </c>
      <c r="F45" s="7">
        <f>$E$69+(A45*$I$69)+(B45*$H$69)</f>
        <v>106.62664000000001</v>
      </c>
      <c r="G45" s="7">
        <f>$E$70+(A45*$I$70)+(B45*$H$70)</f>
        <v>110.40664000000001</v>
      </c>
      <c r="H45" s="7">
        <f>$E$71+(A45*$I$71)+(B45*$H$71)</f>
        <v>111.86824000000001</v>
      </c>
      <c r="I45" s="7">
        <f>$E$72+(A45*$I$72)+(B45*$H$72)</f>
        <v>115.64824000000002</v>
      </c>
      <c r="J45" s="8">
        <f t="shared" si="5"/>
        <v>99.546680000000009</v>
      </c>
      <c r="K45" s="7">
        <f t="shared" si="1"/>
        <v>91.18468</v>
      </c>
      <c r="L45">
        <f t="shared" si="3"/>
        <v>8880</v>
      </c>
    </row>
    <row r="46" spans="1:12" x14ac:dyDescent="0.25">
      <c r="A46">
        <f t="shared" si="6"/>
        <v>450</v>
      </c>
      <c r="B46">
        <f t="shared" si="4"/>
        <v>300</v>
      </c>
      <c r="C46" s="7">
        <f>$E$66+(A46+B46)*$I$66</f>
        <v>121.38159</v>
      </c>
      <c r="D46" s="8">
        <f>$E$67+(A46+B46)*$I$67</f>
        <v>110.07588</v>
      </c>
      <c r="E46" s="7">
        <f>$E$68+(A46*$I$68)+(B46*$H$68)</f>
        <v>107.26043999999999</v>
      </c>
      <c r="F46" s="7">
        <f>$E$69+(A46*$I$69)+(B46*$H$69)</f>
        <v>107.997</v>
      </c>
      <c r="G46" s="7">
        <f>$E$70+(A46*$I$70)+(B46*$H$70)</f>
        <v>111.777</v>
      </c>
      <c r="H46" s="7">
        <f>$E$71+(A46*$I$71)+(B46*$H$71)</f>
        <v>113.30700000000002</v>
      </c>
      <c r="I46" s="7">
        <f>$E$72+(A46*$I$72)+(B46*$H$72)</f>
        <v>117.08700000000002</v>
      </c>
      <c r="J46" s="8">
        <f t="shared" si="5"/>
        <v>100.80588</v>
      </c>
      <c r="K46" s="7">
        <f t="shared" si="1"/>
        <v>92.330880000000008</v>
      </c>
      <c r="L46">
        <f t="shared" si="3"/>
        <v>9000</v>
      </c>
    </row>
    <row r="47" spans="1:12" x14ac:dyDescent="0.25">
      <c r="A47">
        <v>500</v>
      </c>
      <c r="B47">
        <f t="shared" si="4"/>
        <v>300</v>
      </c>
      <c r="C47" s="7">
        <f>$E$66+(A47+B47)*$I$66</f>
        <v>129.30864</v>
      </c>
      <c r="D47" s="8">
        <f>$E$67+(A47+B47)*$I$67</f>
        <v>116.98988</v>
      </c>
      <c r="E47" s="7">
        <f>$E$68+(A47*$I$68)+(B47*$H$68)</f>
        <v>114.37843999999998</v>
      </c>
      <c r="F47" s="7">
        <f>$E$69+(A47*$I$69)+(B47*$H$69)</f>
        <v>114.84880000000001</v>
      </c>
      <c r="G47" s="7">
        <f>$E$70+(A47*$I$70)+(B47*$H$70)</f>
        <v>118.62880000000001</v>
      </c>
      <c r="H47" s="7">
        <f>$E$71+(A47*$I$71)+(B47*$H$71)</f>
        <v>120.50080000000001</v>
      </c>
      <c r="I47" s="7">
        <f>$E$72+(A47*$I$72)+(B47*$H$72)</f>
        <v>124.2808</v>
      </c>
      <c r="J47" s="8">
        <f t="shared" si="5"/>
        <v>107.10188000000001</v>
      </c>
      <c r="K47" s="7">
        <f t="shared" si="1"/>
        <v>98.061880000000002</v>
      </c>
      <c r="L47">
        <f t="shared" si="3"/>
        <v>9600</v>
      </c>
    </row>
    <row r="48" spans="1:12" x14ac:dyDescent="0.25">
      <c r="A48">
        <v>550</v>
      </c>
      <c r="B48">
        <f t="shared" si="4"/>
        <v>300</v>
      </c>
      <c r="C48" s="7">
        <f>$E$66+(A48+B48)*$I$66</f>
        <v>137.23569000000001</v>
      </c>
      <c r="D48" s="8">
        <f>$E$67+(A48+B48)*$I$67</f>
        <v>123.90387999999999</v>
      </c>
      <c r="E48" s="7">
        <f>$E$68+(A48*$I$68)+(B48*$H$68)</f>
        <v>121.49643999999998</v>
      </c>
      <c r="F48" s="7">
        <f>$E$69+(A48*$I$69)+(B48*$H$69)</f>
        <v>121.70060000000001</v>
      </c>
      <c r="G48" s="7">
        <f>$E$70+(A48*$I$70)+(B48*$H$70)</f>
        <v>125.48060000000001</v>
      </c>
      <c r="H48" s="7">
        <f>$E$71+(A48*$I$71)+(B48*$H$71)</f>
        <v>127.69460000000001</v>
      </c>
      <c r="I48" s="7">
        <f>$E$72+(A48*$I$72)+(B48*$H$72)</f>
        <v>131.47460000000001</v>
      </c>
      <c r="J48" s="8">
        <f t="shared" si="5"/>
        <v>113.39788</v>
      </c>
      <c r="K48" s="7">
        <f t="shared" si="1"/>
        <v>103.79288</v>
      </c>
      <c r="L48">
        <f t="shared" si="3"/>
        <v>10200</v>
      </c>
    </row>
    <row r="49" spans="1:20" x14ac:dyDescent="0.25">
      <c r="A49">
        <v>600</v>
      </c>
      <c r="B49">
        <f t="shared" si="4"/>
        <v>300</v>
      </c>
      <c r="C49" s="7">
        <f>$E$66+(A49+B49)*$I$66</f>
        <v>145.16273999999999</v>
      </c>
      <c r="D49" s="8">
        <f>$E$67+(A49+B49)*$I$67</f>
        <v>130.81787999999997</v>
      </c>
      <c r="E49" s="7">
        <f>$E$68+(A49*$I$68)+(B49*$H$68)</f>
        <v>128.61444</v>
      </c>
      <c r="F49" s="7">
        <f>$E$69+(A49*$I$69)+(B49*$H$69)</f>
        <v>128.55240000000001</v>
      </c>
      <c r="G49" s="7">
        <f>$E$70+(A49*$I$70)+(B49*$H$70)</f>
        <v>132.33240000000001</v>
      </c>
      <c r="H49" s="7">
        <f>$E$71+(A49*$I$71)+(B49*$H$71)</f>
        <v>134.88840000000002</v>
      </c>
      <c r="I49" s="7">
        <f>$E$72+(A49*$I$72)+(B49*$H$72)</f>
        <v>138.66840000000002</v>
      </c>
      <c r="J49" s="8">
        <f t="shared" si="5"/>
        <v>119.69388000000001</v>
      </c>
      <c r="K49" s="7">
        <f t="shared" si="1"/>
        <v>109.52388000000002</v>
      </c>
      <c r="L49">
        <f t="shared" si="3"/>
        <v>10800</v>
      </c>
    </row>
    <row r="50" spans="1:20" x14ac:dyDescent="0.25">
      <c r="A50">
        <v>650</v>
      </c>
      <c r="B50">
        <f t="shared" si="4"/>
        <v>300</v>
      </c>
      <c r="C50" s="7">
        <f>$E$66+(A50+B50)*$I$66</f>
        <v>153.08978999999999</v>
      </c>
      <c r="D50" s="8">
        <f>$E$67+(A50+B50)*$I$67</f>
        <v>137.73187999999999</v>
      </c>
      <c r="E50" s="7">
        <f>$E$68+(A50*$I$68)+(B50*$H$68)</f>
        <v>135.73244</v>
      </c>
      <c r="F50" s="7">
        <f>$E$69+(A50*$I$69)+(B50*$H$69)</f>
        <v>135.4042</v>
      </c>
      <c r="G50" s="7">
        <f>$E$70+(A50*$I$70)+(B50*$H$70)</f>
        <v>139.1842</v>
      </c>
      <c r="H50" s="7">
        <f>$E$71+(A50*$I$71)+(B50*$H$71)</f>
        <v>142.0822</v>
      </c>
      <c r="I50" s="7">
        <f>$E$72+(A50*$I$72)+(B50*$H$72)</f>
        <v>145.8622</v>
      </c>
      <c r="J50" s="8">
        <f t="shared" si="5"/>
        <v>125.98988000000001</v>
      </c>
      <c r="K50" s="7">
        <f t="shared" si="1"/>
        <v>115.25488000000001</v>
      </c>
      <c r="L50">
        <f t="shared" si="3"/>
        <v>11400</v>
      </c>
    </row>
    <row r="51" spans="1:20" x14ac:dyDescent="0.25">
      <c r="A51">
        <v>700</v>
      </c>
      <c r="B51">
        <f t="shared" si="4"/>
        <v>300</v>
      </c>
      <c r="C51" s="7">
        <f>$E$66+(A51+B51)*$I$66</f>
        <v>161.01684</v>
      </c>
      <c r="D51" s="8">
        <f>$E$67+(A51+B51)*$I$67</f>
        <v>144.64587999999998</v>
      </c>
      <c r="E51" s="7">
        <f>$E$68+(A51*$I$68)+(B51*$H$68)</f>
        <v>142.85043999999999</v>
      </c>
      <c r="F51" s="7">
        <f>$E$69+(A51*$I$69)+(B51*$H$69)</f>
        <v>142.256</v>
      </c>
      <c r="G51" s="7">
        <f>$E$70+(A51*$I$70)+(B51*$H$70)</f>
        <v>146.036</v>
      </c>
      <c r="H51" s="7">
        <f>$E$71+(A51*$I$71)+(B51*$H$71)</f>
        <v>149.27600000000001</v>
      </c>
      <c r="I51" s="7">
        <f>$E$72+(A51*$I$72)+(B51*$H$72)</f>
        <v>153.05600000000001</v>
      </c>
      <c r="J51" s="8">
        <f t="shared" si="5"/>
        <v>132.28587999999999</v>
      </c>
      <c r="K51" s="7">
        <f t="shared" si="1"/>
        <v>120.98588000000001</v>
      </c>
      <c r="L51">
        <f t="shared" si="3"/>
        <v>12000</v>
      </c>
      <c r="N51" s="12" t="s">
        <v>39</v>
      </c>
    </row>
    <row r="52" spans="1:20" x14ac:dyDescent="0.25">
      <c r="A52">
        <v>750</v>
      </c>
      <c r="B52">
        <f t="shared" si="4"/>
        <v>300</v>
      </c>
      <c r="C52" s="7">
        <f>$E$66+(A52+B52)*$I$66</f>
        <v>168.94388999999998</v>
      </c>
      <c r="D52" s="8">
        <f>$E$67+(A52+B52)*$I$67</f>
        <v>151.55987999999999</v>
      </c>
      <c r="E52" s="7">
        <f>$E$68+(A52*$I$68)+(B52*$H$68)</f>
        <v>149.96843999999999</v>
      </c>
      <c r="F52" s="7">
        <f>$E$69+(A52*$I$69)+(B52*$H$69)</f>
        <v>149.1078</v>
      </c>
      <c r="G52" s="7">
        <f>$E$70+(A52*$I$70)+(B52*$H$70)</f>
        <v>152.8878</v>
      </c>
      <c r="H52" s="7">
        <f>$E$71+(A52*$I$71)+(B52*$H$71)</f>
        <v>156.46980000000002</v>
      </c>
      <c r="I52" s="7">
        <f>$E$72+(A52*$I$72)+(B52*$H$72)</f>
        <v>160.24979999999999</v>
      </c>
      <c r="J52" s="8">
        <f t="shared" si="5"/>
        <v>138.58188000000001</v>
      </c>
      <c r="K52" s="7">
        <f t="shared" si="1"/>
        <v>126.71688</v>
      </c>
      <c r="L52">
        <f t="shared" si="3"/>
        <v>12600</v>
      </c>
      <c r="O52" s="12" t="s">
        <v>0</v>
      </c>
      <c r="P52" s="12" t="s">
        <v>1</v>
      </c>
      <c r="Q52" t="s">
        <v>40</v>
      </c>
      <c r="T52" t="s">
        <v>41</v>
      </c>
    </row>
    <row r="53" spans="1:20" x14ac:dyDescent="0.25">
      <c r="A53">
        <v>800</v>
      </c>
      <c r="B53">
        <f t="shared" si="4"/>
        <v>300</v>
      </c>
      <c r="C53" s="7">
        <f>$E$66+(A53+B53)*$I$66</f>
        <v>176.87093999999999</v>
      </c>
      <c r="D53" s="8">
        <f>$E$67+(A53+B53)*$I$67</f>
        <v>158.47387999999998</v>
      </c>
      <c r="E53" s="7">
        <f>$E$68+(A53*$I$68)+(B53*$H$68)</f>
        <v>157.08643999999998</v>
      </c>
      <c r="F53" s="7">
        <f>$E$69+(A53*$I$69)+(B53*$H$69)</f>
        <v>155.95959999999999</v>
      </c>
      <c r="G53" s="7">
        <f>$E$70+(A53*$I$70)+(B53*$H$70)</f>
        <v>159.7396</v>
      </c>
      <c r="H53" s="7">
        <f>$E$71+(A53*$I$71)+(B53*$H$71)</f>
        <v>163.6636</v>
      </c>
      <c r="I53" s="7">
        <f>$E$72+(A53*$I$72)+(B53*$H$72)</f>
        <v>167.4436</v>
      </c>
      <c r="J53" s="8">
        <f t="shared" si="5"/>
        <v>144.87788</v>
      </c>
      <c r="K53" s="7">
        <f t="shared" si="1"/>
        <v>132.44788</v>
      </c>
      <c r="L53">
        <f t="shared" si="3"/>
        <v>13200</v>
      </c>
      <c r="N53" t="s">
        <v>3</v>
      </c>
      <c r="O53">
        <v>6.2280000000000002E-2</v>
      </c>
      <c r="Q53">
        <v>6.3640000000000002E-2</v>
      </c>
      <c r="T53">
        <v>6.3658799999999998</v>
      </c>
    </row>
    <row r="54" spans="1:20" x14ac:dyDescent="0.25">
      <c r="A54">
        <v>850</v>
      </c>
      <c r="B54">
        <f t="shared" si="4"/>
        <v>300</v>
      </c>
      <c r="C54" s="7">
        <f>$E$66+(A54+B54)*$I$66</f>
        <v>184.79799</v>
      </c>
      <c r="D54" s="8">
        <f>$E$67+(A54+B54)*$I$67</f>
        <v>165.38788</v>
      </c>
      <c r="E54" s="7">
        <f>$E$68+(A54*$I$68)+(B54*$H$68)</f>
        <v>164.20443999999998</v>
      </c>
      <c r="F54" s="7">
        <f>$E$69+(A54*$I$69)+(B54*$H$69)</f>
        <v>162.81139999999999</v>
      </c>
      <c r="G54" s="7">
        <f>$E$70+(A54*$I$70)+(B54*$H$70)</f>
        <v>166.59139999999999</v>
      </c>
      <c r="H54" s="7">
        <f>$E$71+(A54*$I$71)+(B54*$H$71)</f>
        <v>170.85740000000001</v>
      </c>
      <c r="I54" s="7">
        <f>$E$72+(A54*$I$72)+(B54*$H$72)</f>
        <v>174.63740000000001</v>
      </c>
      <c r="J54" s="8">
        <f t="shared" si="5"/>
        <v>151.17388</v>
      </c>
      <c r="K54" s="7">
        <f t="shared" si="1"/>
        <v>138.17888000000002</v>
      </c>
      <c r="L54">
        <f t="shared" si="3"/>
        <v>13800</v>
      </c>
      <c r="N54" t="s">
        <v>43</v>
      </c>
      <c r="O54">
        <v>5.0979999999999998E-2</v>
      </c>
      <c r="P54">
        <v>5.0979999999999998E-2</v>
      </c>
    </row>
    <row r="55" spans="1:20" x14ac:dyDescent="0.25">
      <c r="A55">
        <v>900</v>
      </c>
      <c r="B55">
        <f t="shared" si="4"/>
        <v>300</v>
      </c>
      <c r="C55" s="7">
        <f>$E$66+(A55+B55)*$I$66</f>
        <v>192.72503999999998</v>
      </c>
      <c r="D55" s="8">
        <f>$E$67+(A55+B55)*$I$67</f>
        <v>172.30187999999998</v>
      </c>
      <c r="E55" s="7">
        <f>$E$68+(A55*$I$68)+(B55*$H$68)</f>
        <v>171.32244</v>
      </c>
      <c r="F55" s="7">
        <f>$E$69+(A55*$I$69)+(B55*$H$69)</f>
        <v>169.66319999999999</v>
      </c>
      <c r="G55" s="7">
        <f>$E$70+(A55*$I$70)+(B55*$H$70)</f>
        <v>173.44319999999999</v>
      </c>
      <c r="H55" s="7">
        <f>$E$71+(A55*$I$71)+(B55*$H$71)</f>
        <v>178.05120000000002</v>
      </c>
      <c r="I55" s="7">
        <f>$E$72+(A55*$I$72)+(B55*$H$72)</f>
        <v>181.83120000000002</v>
      </c>
      <c r="J55" s="8">
        <f t="shared" si="5"/>
        <v>157.46988000000002</v>
      </c>
      <c r="K55" s="7">
        <f t="shared" si="1"/>
        <v>143.90988000000002</v>
      </c>
      <c r="L55">
        <f t="shared" si="3"/>
        <v>14400</v>
      </c>
    </row>
    <row r="56" spans="1:20" x14ac:dyDescent="0.25">
      <c r="A56">
        <v>950</v>
      </c>
      <c r="B56">
        <f t="shared" si="4"/>
        <v>300</v>
      </c>
      <c r="C56" s="7">
        <f>$E$66+(A56+B56)*$I$66</f>
        <v>200.65208999999999</v>
      </c>
      <c r="D56" s="8">
        <f>$E$67+(A56+B56)*$I$67</f>
        <v>179.21588</v>
      </c>
      <c r="E56" s="7">
        <f>$E$68+(A56*$I$68)+(B56*$H$68)</f>
        <v>178.44044</v>
      </c>
      <c r="F56" s="7">
        <f>$E$69+(A56*$I$69)+(B56*$H$69)</f>
        <v>176.51500000000001</v>
      </c>
      <c r="G56" s="7">
        <f>$E$70+(A56*$I$70)+(B56*$H$70)</f>
        <v>180.29500000000002</v>
      </c>
      <c r="H56" s="7">
        <f>$E$71+(A56*$I$71)+(B56*$H$71)</f>
        <v>185.245</v>
      </c>
      <c r="I56" s="7">
        <f>$E$72+(A56*$I$72)+(B56*$H$72)</f>
        <v>189.02500000000001</v>
      </c>
      <c r="J56" s="8">
        <f t="shared" si="5"/>
        <v>163.76588000000001</v>
      </c>
      <c r="K56" s="7">
        <f t="shared" si="1"/>
        <v>149.64088000000001</v>
      </c>
      <c r="L56">
        <f t="shared" si="3"/>
        <v>15000</v>
      </c>
    </row>
    <row r="57" spans="1:20" x14ac:dyDescent="0.25">
      <c r="A57">
        <v>1000</v>
      </c>
      <c r="B57">
        <f t="shared" si="4"/>
        <v>300</v>
      </c>
      <c r="C57" s="7">
        <f>$E$66+(A57+B57)*$I$66</f>
        <v>208.57914</v>
      </c>
      <c r="D57" s="8">
        <f>$E$67+(A57+B57)*$I$67</f>
        <v>186.12987999999999</v>
      </c>
      <c r="E57" s="7">
        <f>$E$68+(A57*$I$68)+(B57*$H$68)</f>
        <v>185.55843999999999</v>
      </c>
      <c r="F57" s="7">
        <f>$E$69+(A57*$I$69)+(B57*$H$69)</f>
        <v>183.36680000000001</v>
      </c>
      <c r="G57" s="7">
        <f>$E$70+(A57*$I$70)+(B57*$H$70)</f>
        <v>187.14680000000001</v>
      </c>
      <c r="H57" s="7">
        <f>$E$71+(A57*$I$71)+(B57*$H$71)</f>
        <v>192.43880000000001</v>
      </c>
      <c r="I57" s="7">
        <f>$E$72+(A57*$I$72)+(B57*$H$72)</f>
        <v>196.21880000000002</v>
      </c>
      <c r="J57" s="8">
        <f t="shared" si="5"/>
        <v>170.06188</v>
      </c>
      <c r="K57" s="7">
        <f t="shared" si="1"/>
        <v>155.37188</v>
      </c>
      <c r="L57">
        <f t="shared" si="3"/>
        <v>15600</v>
      </c>
    </row>
    <row r="58" spans="1:20" x14ac:dyDescent="0.25">
      <c r="A58">
        <v>1050</v>
      </c>
      <c r="B58">
        <f t="shared" si="4"/>
        <v>300</v>
      </c>
      <c r="C58" s="7">
        <f>$E$66+(A58+B58)*$I$66</f>
        <v>216.50618999999998</v>
      </c>
      <c r="D58" s="8">
        <f>$E$67+(A58+B58)*$I$67</f>
        <v>193.04387999999997</v>
      </c>
      <c r="E58" s="7">
        <f>$E$68+(A58*$I$68)+(B58*$H$68)</f>
        <v>192.67643999999999</v>
      </c>
      <c r="F58" s="7">
        <f>$E$69+(A58*$I$69)+(B58*$H$69)</f>
        <v>190.21860000000001</v>
      </c>
      <c r="G58" s="7">
        <f>$E$70+(A58*$I$70)+(B58*$H$70)</f>
        <v>193.99860000000001</v>
      </c>
      <c r="H58" s="7">
        <f>$E$71+(A58*$I$71)+(B58*$H$71)</f>
        <v>199.63260000000002</v>
      </c>
      <c r="I58" s="7">
        <f>$E$72+(A58*$I$72)+(B58*$H$72)</f>
        <v>203.41260000000003</v>
      </c>
      <c r="J58" s="8">
        <f t="shared" si="5"/>
        <v>176.35788000000002</v>
      </c>
      <c r="K58" s="7">
        <f t="shared" si="1"/>
        <v>161.10288</v>
      </c>
      <c r="L58">
        <f t="shared" si="3"/>
        <v>16200</v>
      </c>
    </row>
    <row r="59" spans="1:20" x14ac:dyDescent="0.25">
      <c r="A59">
        <v>1100</v>
      </c>
      <c r="B59">
        <f t="shared" si="4"/>
        <v>300</v>
      </c>
      <c r="C59" s="7">
        <f>$E$66+(A59+B59)*$I$66</f>
        <v>224.43323999999998</v>
      </c>
      <c r="D59" s="8">
        <f>$E$67+(A59+B59)*$I$67</f>
        <v>199.95787999999999</v>
      </c>
      <c r="E59" s="7">
        <f>$E$68+(A59*$I$68)+(B59*$H$68)</f>
        <v>199.79443999999998</v>
      </c>
      <c r="F59" s="7">
        <f>$E$69+(A59*$I$69)+(B59*$H$69)</f>
        <v>197.07040000000001</v>
      </c>
      <c r="G59" s="7">
        <f>$E$70+(A59*$I$70)+(B59*$H$70)</f>
        <v>200.85040000000001</v>
      </c>
      <c r="H59" s="7">
        <f>$E$71+(A59*$I$71)+(B59*$H$71)</f>
        <v>206.82640000000001</v>
      </c>
      <c r="I59" s="7">
        <f>$E$72+(A59*$I$72)+(B59*$H$72)</f>
        <v>210.60640000000001</v>
      </c>
      <c r="J59" s="8">
        <f t="shared" si="5"/>
        <v>182.65388000000002</v>
      </c>
      <c r="K59" s="7">
        <f t="shared" si="1"/>
        <v>166.83387999999999</v>
      </c>
      <c r="L59">
        <f t="shared" si="3"/>
        <v>16800</v>
      </c>
    </row>
    <row r="64" spans="1:20" x14ac:dyDescent="0.25">
      <c r="E64" t="s">
        <v>15</v>
      </c>
      <c r="I64" t="s">
        <v>16</v>
      </c>
    </row>
    <row r="65" spans="3:14" ht="15.75" x14ac:dyDescent="0.25">
      <c r="C65" s="3" t="s">
        <v>10</v>
      </c>
      <c r="H65" s="1" t="s">
        <v>1</v>
      </c>
      <c r="I65" s="1" t="s">
        <v>0</v>
      </c>
      <c r="J65" s="1"/>
    </row>
    <row r="66" spans="3:14" x14ac:dyDescent="0.25">
      <c r="D66" t="s">
        <v>2</v>
      </c>
      <c r="E66" s="2">
        <v>2.4758399999999998</v>
      </c>
      <c r="I66">
        <v>0.15854099999999999</v>
      </c>
      <c r="M66" t="s">
        <v>2</v>
      </c>
      <c r="N66" t="s">
        <v>45</v>
      </c>
    </row>
    <row r="67" spans="3:14" x14ac:dyDescent="0.25">
      <c r="D67" t="s">
        <v>3</v>
      </c>
      <c r="E67" s="2">
        <v>6.3658799999999998</v>
      </c>
      <c r="I67">
        <v>0.13827999999999999</v>
      </c>
      <c r="M67" t="s">
        <v>3</v>
      </c>
      <c r="N67" t="s">
        <v>46</v>
      </c>
    </row>
    <row r="68" spans="3:14" x14ac:dyDescent="0.25">
      <c r="D68" t="s">
        <v>4</v>
      </c>
      <c r="E68" s="2">
        <v>9.5624400000000005</v>
      </c>
      <c r="H68">
        <v>0.11212</v>
      </c>
      <c r="I68">
        <v>0.14235999999999999</v>
      </c>
      <c r="M68" t="s">
        <v>4</v>
      </c>
      <c r="N68" t="s">
        <v>47</v>
      </c>
    </row>
    <row r="69" spans="3:14" x14ac:dyDescent="0.25">
      <c r="C69" t="s">
        <v>19</v>
      </c>
      <c r="D69" t="s">
        <v>35</v>
      </c>
      <c r="E69" s="2">
        <v>14.4</v>
      </c>
      <c r="H69">
        <v>0.106436</v>
      </c>
      <c r="I69">
        <v>0.13703599999999999</v>
      </c>
    </row>
    <row r="70" spans="3:14" x14ac:dyDescent="0.25">
      <c r="C70" t="s">
        <v>27</v>
      </c>
      <c r="D70" t="s">
        <v>35</v>
      </c>
      <c r="E70" s="2">
        <v>18.18</v>
      </c>
      <c r="H70">
        <v>0.106436</v>
      </c>
      <c r="I70">
        <v>0.13703599999999999</v>
      </c>
      <c r="M70" t="s">
        <v>35</v>
      </c>
      <c r="N70" t="s">
        <v>37</v>
      </c>
    </row>
    <row r="71" spans="3:14" x14ac:dyDescent="0.25">
      <c r="C71" t="s">
        <v>19</v>
      </c>
      <c r="D71" t="s">
        <v>18</v>
      </c>
      <c r="E71" s="2">
        <v>14.4</v>
      </c>
      <c r="H71">
        <v>0.113876</v>
      </c>
      <c r="I71">
        <v>0.143876</v>
      </c>
      <c r="M71" t="s">
        <v>18</v>
      </c>
      <c r="N71" t="s">
        <v>33</v>
      </c>
    </row>
    <row r="72" spans="3:14" x14ac:dyDescent="0.25">
      <c r="C72" t="s">
        <v>27</v>
      </c>
      <c r="D72" t="s">
        <v>18</v>
      </c>
      <c r="E72" s="2">
        <v>18.18</v>
      </c>
      <c r="H72">
        <v>0.113876</v>
      </c>
      <c r="I72">
        <v>0.143876</v>
      </c>
      <c r="M72" t="s">
        <v>18</v>
      </c>
      <c r="N72" t="s">
        <v>34</v>
      </c>
    </row>
    <row r="73" spans="3:14" ht="15.75" x14ac:dyDescent="0.25">
      <c r="C73" s="3"/>
    </row>
    <row r="74" spans="3:14" x14ac:dyDescent="0.25">
      <c r="E74" s="2"/>
    </row>
    <row r="75" spans="3:14" x14ac:dyDescent="0.25">
      <c r="E75" s="2"/>
    </row>
    <row r="76" spans="3:14" x14ac:dyDescent="0.25">
      <c r="E76" s="2"/>
    </row>
  </sheetData>
  <pageMargins left="0.7" right="0.7" top="0.75" bottom="0.75" header="0.3" footer="0.3"/>
  <pageSetup paperSize="9" orientation="portrait" r:id="rId1"/>
  <headerFooter>
    <oddFooter>&amp;L&amp;1#&amp;"Calibri"&amp;10&amp;K000000Varian Confidential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2017</vt:lpstr>
      <vt:lpstr>2018</vt:lpstr>
      <vt:lpstr>2019</vt:lpstr>
      <vt:lpstr>2020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2017-01-15T18:15:18Z</dcterms:created>
  <dcterms:modified xsi:type="dcterms:W3CDTF">2021-01-20T10:05:17Z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651c48-2d63-44b6-8277-eb6890ca5893_Enabled">
    <vt:lpwstr>true</vt:lpwstr>
  </property>
  <property fmtid="{D5CDD505-2E9C-101B-9397-08002B2CF9AE}" pid="3" name="MSIP_Label_17651c48-2d63-44b6-8277-eb6890ca5893_SetDate">
    <vt:lpwstr>2020-12-29T17:24:30Z</vt:lpwstr>
  </property>
  <property fmtid="{D5CDD505-2E9C-101B-9397-08002B2CF9AE}" pid="4" name="MSIP_Label_17651c48-2d63-44b6-8277-eb6890ca5893_Method">
    <vt:lpwstr>Standard</vt:lpwstr>
  </property>
  <property fmtid="{D5CDD505-2E9C-101B-9397-08002B2CF9AE}" pid="5" name="MSIP_Label_17651c48-2d63-44b6-8277-eb6890ca5893_Name">
    <vt:lpwstr>Anyone (not protected)</vt:lpwstr>
  </property>
  <property fmtid="{D5CDD505-2E9C-101B-9397-08002B2CF9AE}" pid="6" name="MSIP_Label_17651c48-2d63-44b6-8277-eb6890ca5893_SiteId">
    <vt:lpwstr>c49d9c49-4b11-4ccd-b137-72f88c68a252</vt:lpwstr>
  </property>
  <property fmtid="{D5CDD505-2E9C-101B-9397-08002B2CF9AE}" pid="7" name="MSIP_Label_17651c48-2d63-44b6-8277-eb6890ca5893_ActionId">
    <vt:lpwstr>b99d2c42-6009-43b0-b350-f5ba360a2c7d</vt:lpwstr>
  </property>
  <property fmtid="{D5CDD505-2E9C-101B-9397-08002B2CF9AE}" pid="8" name="MSIP_Label_17651c48-2d63-44b6-8277-eb6890ca5893_ContentBits">
    <vt:lpwstr>2</vt:lpwstr>
  </property>
</Properties>
</file>